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610" windowHeight="11415"/>
  </bookViews>
  <sheets>
    <sheet name="33 ÉNGY" sheetId="19" r:id="rId1"/>
  </sheets>
  <externalReferences>
    <externalReference r:id="rId2"/>
    <externalReference r:id="rId3"/>
  </externalReferences>
  <definedNames>
    <definedName name="árfolyam" localSheetId="0">[1]besorolás!$F$2</definedName>
    <definedName name="árfolyam">[1]besorolás!$F$2</definedName>
    <definedName name="euro" localSheetId="0">[2]rejtett!$G$6</definedName>
    <definedName name="euro">[2]rejtett!$G$6</definedName>
    <definedName name="forint" localSheetId="0">[2]rejtett!$G$4</definedName>
    <definedName name="forint">[2]rejtett!$G$4</definedName>
    <definedName name="_xlnm.Print_Titles" localSheetId="0">'33 ÉNGY'!$2:$3</definedName>
    <definedName name="_xlnm.Print_Area" localSheetId="0">'33 ÉNGY'!$A$2:$I$280</definedName>
    <definedName name="rezsi" localSheetId="0">[1]besorolás!$G$2</definedName>
    <definedName name="rezsi">[1]besorolás!$G$2</definedName>
  </definedNames>
  <calcPr calcId="125725"/>
</workbook>
</file>

<file path=xl/calcChain.xml><?xml version="1.0" encoding="utf-8"?>
<calcChain xmlns="http://schemas.openxmlformats.org/spreadsheetml/2006/main">
  <c r="I272" i="19"/>
  <c r="H272"/>
  <c r="H130"/>
  <c r="H131"/>
  <c r="H133"/>
  <c r="H132"/>
  <c r="H222"/>
  <c r="H223"/>
  <c r="H224"/>
  <c r="H273" s="1"/>
  <c r="H274" s="1"/>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6"/>
  <c r="H267"/>
  <c r="H268"/>
  <c r="H269"/>
  <c r="H270"/>
  <c r="H271"/>
  <c r="H264"/>
  <c r="H265"/>
  <c r="H205"/>
  <c r="H206"/>
  <c r="H207"/>
  <c r="H208"/>
  <c r="H209"/>
  <c r="H210"/>
  <c r="H211"/>
  <c r="H212"/>
  <c r="H213"/>
  <c r="H214"/>
  <c r="H215"/>
  <c r="H216"/>
  <c r="H217"/>
  <c r="H218"/>
  <c r="H219"/>
  <c r="H220"/>
  <c r="H201"/>
  <c r="H203" s="1"/>
  <c r="H202"/>
  <c r="H198"/>
  <c r="H199" s="1"/>
  <c r="H152"/>
  <c r="H153"/>
  <c r="H154"/>
  <c r="H196" s="1"/>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47"/>
  <c r="H148"/>
  <c r="H149"/>
  <c r="H150" s="1"/>
  <c r="H135"/>
  <c r="H145" s="1"/>
  <c r="H136"/>
  <c r="H137"/>
  <c r="H138"/>
  <c r="H139"/>
  <c r="H140"/>
  <c r="H141"/>
  <c r="H142"/>
  <c r="H143"/>
  <c r="H144"/>
  <c r="H119"/>
  <c r="H128" s="1"/>
  <c r="H120"/>
  <c r="H121"/>
  <c r="H122"/>
  <c r="H123"/>
  <c r="H124"/>
  <c r="H125"/>
  <c r="H126"/>
  <c r="H127"/>
  <c r="H108"/>
  <c r="H110"/>
  <c r="H111"/>
  <c r="H112"/>
  <c r="H113"/>
  <c r="H114"/>
  <c r="H115"/>
  <c r="H117"/>
  <c r="H109"/>
  <c r="H116"/>
  <c r="H98"/>
  <c r="H99"/>
  <c r="H100"/>
  <c r="H101"/>
  <c r="H102"/>
  <c r="H103"/>
  <c r="H104"/>
  <c r="H105"/>
  <c r="H89"/>
  <c r="H90"/>
  <c r="H91"/>
  <c r="H92"/>
  <c r="H93"/>
  <c r="H94"/>
  <c r="H95"/>
  <c r="H86"/>
  <c r="H87" s="1"/>
  <c r="H83"/>
  <c r="H84" s="1"/>
  <c r="H67"/>
  <c r="H68"/>
  <c r="H69"/>
  <c r="H70"/>
  <c r="H71"/>
  <c r="H72"/>
  <c r="H73"/>
  <c r="H74"/>
  <c r="H75"/>
  <c r="H76"/>
  <c r="H77"/>
  <c r="H78"/>
  <c r="H79"/>
  <c r="H80"/>
  <c r="H81"/>
  <c r="H53"/>
  <c r="H54"/>
  <c r="H55"/>
  <c r="H56"/>
  <c r="H65" s="1"/>
  <c r="H57"/>
  <c r="H58"/>
  <c r="H59"/>
  <c r="H60"/>
  <c r="H61"/>
  <c r="H62"/>
  <c r="H63"/>
  <c r="H64"/>
  <c r="H42"/>
  <c r="H43"/>
  <c r="H44"/>
  <c r="H45"/>
  <c r="H51" s="1"/>
  <c r="H46"/>
  <c r="H47"/>
  <c r="H48"/>
  <c r="H49"/>
  <c r="H50"/>
  <c r="H37"/>
  <c r="H38"/>
  <c r="H39"/>
  <c r="H40" s="1"/>
  <c r="H29"/>
  <c r="H30"/>
  <c r="H31"/>
  <c r="H32"/>
  <c r="H33"/>
  <c r="H34"/>
  <c r="H35"/>
  <c r="H26"/>
  <c r="H27"/>
  <c r="H23"/>
  <c r="H24"/>
  <c r="H12"/>
  <c r="H13"/>
  <c r="H14"/>
  <c r="H15"/>
  <c r="H21" s="1"/>
  <c r="H16"/>
  <c r="H17"/>
  <c r="H18"/>
  <c r="H19"/>
  <c r="H20"/>
  <c r="H8"/>
  <c r="H9"/>
  <c r="H10" s="1"/>
  <c r="H5"/>
  <c r="H6"/>
  <c r="I222"/>
  <c r="I223"/>
  <c r="I273" s="1"/>
  <c r="I274" s="1"/>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05"/>
  <c r="I206"/>
  <c r="I207"/>
  <c r="I220" s="1"/>
  <c r="I208"/>
  <c r="I209"/>
  <c r="I210"/>
  <c r="I211"/>
  <c r="I212"/>
  <c r="I213"/>
  <c r="I214"/>
  <c r="I215"/>
  <c r="I216"/>
  <c r="I217"/>
  <c r="I218"/>
  <c r="I219"/>
  <c r="I201"/>
  <c r="I202"/>
  <c r="I203"/>
  <c r="I198"/>
  <c r="I199"/>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47"/>
  <c r="I148"/>
  <c r="I150" s="1"/>
  <c r="I149"/>
  <c r="I135"/>
  <c r="I136"/>
  <c r="I137"/>
  <c r="I138"/>
  <c r="I139"/>
  <c r="I140"/>
  <c r="I141"/>
  <c r="I142"/>
  <c r="I143"/>
  <c r="I144"/>
  <c r="I130"/>
  <c r="I133" s="1"/>
  <c r="I131"/>
  <c r="I132"/>
  <c r="I119"/>
  <c r="I128" s="1"/>
  <c r="I120"/>
  <c r="I121"/>
  <c r="I122"/>
  <c r="I123"/>
  <c r="I124"/>
  <c r="I125"/>
  <c r="I126"/>
  <c r="I127"/>
  <c r="I108"/>
  <c r="I109"/>
  <c r="I110"/>
  <c r="I111"/>
  <c r="I112"/>
  <c r="I113"/>
  <c r="I114"/>
  <c r="I115"/>
  <c r="I116"/>
  <c r="I98"/>
  <c r="I106" s="1"/>
  <c r="I99"/>
  <c r="I100"/>
  <c r="I101"/>
  <c r="I102"/>
  <c r="I103"/>
  <c r="I104"/>
  <c r="I105"/>
  <c r="I89"/>
  <c r="I90"/>
  <c r="I91"/>
  <c r="I96" s="1"/>
  <c r="I92"/>
  <c r="I93"/>
  <c r="I94"/>
  <c r="I95"/>
  <c r="I86"/>
  <c r="I87" s="1"/>
  <c r="I83"/>
  <c r="I84"/>
  <c r="I67"/>
  <c r="I81" s="1"/>
  <c r="I68"/>
  <c r="I69"/>
  <c r="I70"/>
  <c r="I71"/>
  <c r="I72"/>
  <c r="I73"/>
  <c r="I74"/>
  <c r="I75"/>
  <c r="I76"/>
  <c r="I77"/>
  <c r="I78"/>
  <c r="I79"/>
  <c r="I80"/>
  <c r="I53"/>
  <c r="I54"/>
  <c r="I65" s="1"/>
  <c r="I55"/>
  <c r="I56"/>
  <c r="I57"/>
  <c r="I58"/>
  <c r="I59"/>
  <c r="I60"/>
  <c r="I61"/>
  <c r="I62"/>
  <c r="I63"/>
  <c r="I64"/>
  <c r="I42"/>
  <c r="I43"/>
  <c r="I44"/>
  <c r="I45"/>
  <c r="I46"/>
  <c r="I47"/>
  <c r="I48"/>
  <c r="I49"/>
  <c r="I50"/>
  <c r="I51"/>
  <c r="I37"/>
  <c r="I38"/>
  <c r="I39"/>
  <c r="I40"/>
  <c r="I26"/>
  <c r="I27" s="1"/>
  <c r="I23"/>
  <c r="I24"/>
  <c r="I12"/>
  <c r="I21" s="1"/>
  <c r="I13"/>
  <c r="I14"/>
  <c r="I15"/>
  <c r="I19"/>
  <c r="I20"/>
  <c r="I16"/>
  <c r="I17"/>
  <c r="I18"/>
  <c r="I8"/>
  <c r="I9"/>
  <c r="I10" s="1"/>
  <c r="I5"/>
  <c r="I6" s="1"/>
  <c r="I29"/>
  <c r="I35" s="1"/>
  <c r="I30"/>
  <c r="I31"/>
  <c r="I32"/>
  <c r="I33"/>
  <c r="I34"/>
  <c r="H96"/>
  <c r="I196"/>
  <c r="I117"/>
  <c r="I145"/>
  <c r="H106"/>
  <c r="G277" l="1"/>
  <c r="G278" s="1"/>
</calcChain>
</file>

<file path=xl/sharedStrings.xml><?xml version="1.0" encoding="utf-8"?>
<sst xmlns="http://schemas.openxmlformats.org/spreadsheetml/2006/main" count="730" uniqueCount="477">
  <si>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I.o.Hf5-mc, falazó, cementes mészhabarcs ( nyílásbefalazás)</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</si>
  <si>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I.o.Hf5-mc, falazó, cementes mészhabarcs (koszorú)</t>
  </si>
  <si>
    <t xml:space="preserve">35-000-0108173 </t>
  </si>
  <si>
    <t xml:space="preserve">Építőmesteri munkák
Ácsmunka
Bontási munkák
Födémszerkezet
pórfödém szerkezet bontása felső deszkázattal
</t>
  </si>
  <si>
    <t>35-007-0109546</t>
  </si>
  <si>
    <t>Építőmesteri munkák
Ácsmunka
Fafödémek
Fafödémek,
pórfödém 24 mm-es felső átfedő deszkázással,faragott (fűrészelt) fából
Fenyő faragott gerenda 3-6.5 m I.o.</t>
  </si>
  <si>
    <t>Vékonyvakolat alapozók felhordása, kézi erővel weber G700 vékonyvakolat alapozó, Kód: G700 sika fal</t>
  </si>
  <si>
    <t>Tapadóhíd képzése vízzel higított koncentrátummal weber H706 tapadóemulzió H, Kód: H706 sika fal</t>
  </si>
  <si>
    <t>Oldalfalvakolat készítése, kézi felhordással, zsákos kiszerelésű szárazhabarcsból, sima, normál mész-cement vakolat, 1 cm vastagságban weber 141 KPS alapvakolat finom, max.szemcse 1,0 mm, Kód: 141P sika fal</t>
  </si>
  <si>
    <t>Kémények bontása, épületen belül</t>
  </si>
  <si>
    <t>Szárazépítés</t>
  </si>
  <si>
    <t>39-003-1741355</t>
  </si>
  <si>
    <t>Szerelt gipszkarton álmennyezet fém vázszerkezetre,csavarfejek és illesztések alapglettelve (Q2 minőségben), nem látszó bordázattal, 40 cm bordatávolsággal (CD60/27), 10 m˛ összefüggő felület felett, 2 rtg. normál 12,5 mm vtg. gipszkarton borítással MASTERPLAST NORGIPS GKB normál gipszkarton lap, 12,5 mm, direkt függesztővel, Cikkszám: 0731-12520000</t>
  </si>
  <si>
    <t>42-042-3835916</t>
  </si>
  <si>
    <t>Laminált padló fektetése, kiegyenlített aljzatra, parketta alátétlemez elhelyezése FLOORMAT XPS alapú barázdált parketta alátétlemez, 50x100 cm, 3 mm vtg., Cikkszám: T14301</t>
  </si>
  <si>
    <t>42-042-2701362</t>
  </si>
  <si>
    <t>Laminált padló fektetése, kiegyenlített aljzatra, telibe ragasztva (mechanikus illesztésű)(ragasztó anyag külön tételben kiírva) Tarkett Select 833 AC5 kopásáll. laminált padló, 8,0 mm vtg., 19,2 cm x 129,2 cm, 39 szín</t>
  </si>
  <si>
    <t>42-071-2624490</t>
  </si>
  <si>
    <t>Kiegészítő dilatációs profil elhelyezése tartós szegély- és sarokfugák kialakításához, fal- éspadlócsatlakozások, illetve falak belső sarkainak kialakításaszámára, fokozott higéniai és tisztíthatósági elvárások teljesítésemellett, kombinált kemény és lágy műanyagból, nemesacélból,több méret, formai kialakítással, színválasztékkal Schlüter-DILEX-EKE 2,5m, sarok dilatáció U=8mm O=7mm, lágy őszibarack Rendelési szám: EKEU8/O7SP</t>
  </si>
  <si>
    <t>42-041-1679225</t>
  </si>
  <si>
    <t>Meglévő aljzat kiegyenlítése, rugalmas burkolat alá, parketta és laminált padló úsztatott fektetéséhez,(általános igénybevétel) tömör, nem szívó aljzat (pl. kerámia burkolat) felület előkészítése, 3 mm vastagságban MUREXIN ST 12 aljzatkiegyenlítő + MUREXIN D2 tapadóhíd</t>
  </si>
  <si>
    <t>44-012-1587186</t>
  </si>
  <si>
    <t>Műanyag kültéri nyílászárók, hőszigetelt, fokozott légzárású ablak elhelyezéseelőre kihagyott falnyílásba, tömítés nélkül (szerelvényezve, finombeállítással), 4,00 m kerület felett ötkamrás profil, kétszárnyú, középnyíló bukó-nyíló ACTUAL 5 kamrás SOLAR, műanyag középen nyíló bukó-nyíló ablak, kétszárnyú fehér, U=1,1 W/m2K hőszigetelt üvegezéssel 180 x 90 cm</t>
  </si>
  <si>
    <t>44-012-1587213 </t>
  </si>
  <si>
    <t>Műanyag kültéri nyílászárók, hőszigetelt, fokozott légzárású ablak elhelyezéseelőre kihagyott falnyílásba, tömítés nélkül (szerelvényezve, finombeállítással), 4,00 m kerület felett ötkamrás profil, kétszárnyú, középnyíló bukó-nyíló ACTUAL 5 kamrás SOLAR, műanyag középen nyíló bukó-nyíló ablak, kétszárnyú fehér, U=1,1 W/m2K hőszigetelt üvegezéssel 180 x 180 cm</t>
  </si>
  <si>
    <t>44-012-1587201</t>
  </si>
  <si>
    <t>Műanyag kültéri nyílászárók, hőszigetelt, fokozott légzárású ablak elhelyezéseelőre kihagyott falnyílásba, tömítés nélkül (szerelvényezve, finombeállítással), 4,00 m kerület felett ötkamrás profil, kétszárnyú, középnyíló bukó-nyíló ACTUAL 5 kamrás SOLAR, műanyag középen nyíló bukó-nyíló ablak, kétszárnyú fehér, U=1,1 W/m2K hőszigetelt üvegezéssel 180 x 150 cm</t>
  </si>
  <si>
    <t>44-011-2920892</t>
  </si>
  <si>
    <t>Műanyag kültéri nyílászárók elhelyezése előre kihagyott falnyílásba, hőszigetelt, fokozott légzárású bejárati ajtó,tömítés nélkül (szerelvényezve, finom beállítással), 6,01-10,00 m kerület között REHAU Brillant-Design bejárati ajtó, fehér, sima fehér tömör betéttel, 100 x 240 cm</t>
  </si>
  <si>
    <t>Fa beltéri nyílászárók elhelyezése, előre kihagyott falnyílásba, utólagos elhelyezéssel, tömítés nélkül,(szerelvényezve, finom beállítással), MDF vagy keményhéjszerkezetes ajtó, 6,01-10,00 m kerület között ConTacTrade kanadai beltéri kazettás ajtó, tele lemezelt, egyszárnyú, MDF tokkal, kilincs nélkül, 100x210 cm</t>
  </si>
  <si>
    <t>48-010-0581033</t>
  </si>
  <si>
    <t>Homlokzati hőszigetelés, üvegszövetháló-erősítéssel, (mechanikai rögzítés, felületi zárás valamint kiegészítő profilokkülön tételben szerepelnek), normál homlokzati kőzetgyapot hőszigetelő lapokkal, ragasztóporból képzett ragasztóba, tagolt sík, függőleges falon ROCKWOOL RP-PT vakolható kőzetgyapot hőszigetelő lemez, vastagság: 140 mm</t>
  </si>
  <si>
    <t>48-031-2824616</t>
  </si>
  <si>
    <t>Utólagos talajnedvesség elleni vízszintes falszigetelés készítése, tégla vagy kő-tégla falszerkezetben, furatinjektálásos módszerrel, alacsony- vagy közepes nyomású injektálás, egy- vagy kétsorú furatkiosztás esetén szilikon emulzióval MAPEI Mapestop Koncentrált szilikon mikro-emulzióból álló injektálószer, amely kémiai akadályt hoz létre a falazatokban felszivárgó nedvesség ellen.</t>
  </si>
  <si>
    <t>48-031-0588972</t>
  </si>
  <si>
    <t>Utólagos talajnedvesség elleni vízszintes falszigetelés készítése, tégla vagy kő-tégla falszerkezetben, furatinjektálásos módszerrel, egysorú injektálási furatsor elkészítése, tisztítása sűrített levegő befúrásával,injektáló pakkerek elhelyezésével</t>
  </si>
  <si>
    <t>560553134330</t>
  </si>
  <si>
    <t>Épületgépészeti csőtartó rendszerelemek helyszíni szerelése, csőbilincs 10"-ig, hangcsillapító betéttel, 3/8" - '3" között Horganyzott csőbilics, hangcsillapító betéttel Stabil D 3G típusú, 1 1/4" - 40- 45 mm</t>
  </si>
  <si>
    <t>810013658270</t>
  </si>
  <si>
    <t>810022115221</t>
  </si>
  <si>
    <t>810022115233</t>
  </si>
  <si>
    <t>810041668475</t>
  </si>
  <si>
    <t>Fűtési vezeték, Horganyzott szénacélcső szerelése, préselt csőkötésekkel, cső elhelyezése csőidomok nélkül, szakaszos nyomáspróbával, szabadon, horonyba vagy padlócsatornába, DN 12 - DN 50, DN 40 Viega Prestabo cső, ötvözetlen szénacél, 6 m-es szálban, 42 x 1,5, Csz.: 559 489</t>
  </si>
  <si>
    <t>810050905851</t>
  </si>
  <si>
    <t>Padlófűtés, Térhálósított polietilén cső (PE-Xa) szerelése, 14x1,5; 16x2,2; 17x2,0 mm-es fűtőcsőből, profillemezre szerelve, 11-30 mm vtg.gyári szigeteléssel,szakaszos nyomáspróbával, osztás: 0,10 m REHAU RAUTHERM S 17x2,0 mm műanyag fűtőcső, 6 bar, 90 C fok, (120 m) 136140-120 REHAU Varionova 30-2 rendszerlemez 1450x850 mm, 14, 16, 17 csőhöz, 227829</t>
  </si>
  <si>
    <t>810053665074</t>
  </si>
  <si>
    <t>Padlófűtés, Térhálósított polietilén cső (PE-Xa) szerelése, kiegészítők elhelyezése, fűtőkör osztó-gyűjtő szerelése, átfolyásmérővel, falsík elé építhető szekrénybe, 1-7 áramkörig REHAU fűtőkör osztó-gyűjtő átfolyásmérővel HKV-D 7 CrNi, 350270 REHAU osztó-gyűjtő szekrény AP 4, falon kívüli, (6-9 kör), 130/805, 347420</t>
  </si>
  <si>
    <t>810053665091</t>
  </si>
  <si>
    <t>Padlófűtés, Térhálósított polietilén cső (PE-Xa) szerelése, kiegészítők elhelyezése, fűtőkör osztó-gyűjtő szerelése, átfolyásmérővel, falsík elé építhető szekrénybe, 8-12 áramkörig REHAU fűtőkör osztó-gyűjtő átfolyásmérővel HKV-D 9 CrNi, 350272 REHAU osztó-gyűjtő szekrény AP 4, falon kívüli, (6-9 kör), 130/805, 347420</t>
  </si>
  <si>
    <t>810051853343</t>
  </si>
  <si>
    <t>Padlófűtés, Térhálósított polietilén cső (PE-Xa) szerelése, kiegészítők elhelyezése, osztó-gyűjtő tartozékok és szerelvények elhelyezése,  menetes kötéssel csatlakoztatva REHAU RAUTHERM S csatlakozó csavarzat, 17, 250607</t>
  </si>
  <si>
    <t>810053665154</t>
  </si>
  <si>
    <t>Padlófűtés, Térhálósított polietilén cső (PE-Xa) szerelése, kiegészítők elhelyezése, osztó-gyűjtő tartozékok és szerelvények elhelyezése,  menetes kötéssel csatlakoztatva REHAU golyóscsap szett HKV-D CrNi-hez, 1", sarok kivitel, 350277</t>
  </si>
  <si>
    <t>820040954613</t>
  </si>
  <si>
    <t>Zárt tágulási tartály elhelyezése és bekötése (nyomástartó-, gáztalanító és vízutántöltő  berendezések a 82-004-21-es tételtől), fűtési és hűtési rendszerekben, membrános, 2-80 liter között Flamco Flexcon C 35 / 1,5 membrános tágulási tartály "C" 3 ill. 5 bar, 70°C Rendelési szám: 16347</t>
  </si>
  <si>
    <t>820103673604</t>
  </si>
  <si>
    <t>Gázüzemű fűtő készülék elhelyezése, víz- és gázoldali bekötése,földgázra vagy PB gázra, kondenzációs fali- vagy modulkazán 40 kW teljesítményig BUDERUS Logamax Plus GB 162 - 25 (5,3-24,9kW), zárt égésterű fűtő kondenzációs falikazán, ETA plus rendszer, széles modulációs tartomány: 15-100%, alumínium-szilícium hőcserélő, fordulatszám szabályozott keringtető szivattyú, FLOW plus rendszer, beépített motoros váltószelep, nincs minimális térfogatáram igény, alacsony károsanyag kibocsátási értékek, 80/125 mm indító idom a kazán alaptartozéka, cikkszám: 7746900774</t>
  </si>
  <si>
    <t>kerm2</t>
  </si>
  <si>
    <r>
      <t>Munkaárok földkiemelése közművesített területen, kézi erővel, bármely konzisztenciájú talajban, dúcolás nélkül, 2,0 m</t>
    </r>
    <r>
      <rPr>
        <vertAlign val="superscript"/>
        <sz val="10"/>
        <rFont val="Arial Narrow"/>
        <family val="2"/>
        <charset val="238"/>
      </rPr>
      <t>2</t>
    </r>
    <r>
      <rPr>
        <sz val="10"/>
        <rFont val="Arial Narrow"/>
        <family val="2"/>
        <charset val="238"/>
      </rPr>
      <t xml:space="preserve"> szelvényig, III. talajosztály</t>
    </r>
  </si>
  <si>
    <r>
      <t>100 m</t>
    </r>
    <r>
      <rPr>
        <vertAlign val="superscript"/>
        <sz val="10"/>
        <rFont val="Arial Narrow"/>
        <family val="2"/>
        <charset val="238"/>
      </rPr>
      <t>2</t>
    </r>
  </si>
  <si>
    <t>Ft</t>
  </si>
  <si>
    <t>Nettó ajánlati ár:</t>
  </si>
  <si>
    <t xml:space="preserve">DAD ISKOLAÉPÜLET 33-as </t>
  </si>
  <si>
    <r>
      <rPr>
        <sz val="12"/>
        <rFont val="Arial Narrow"/>
        <family val="2"/>
        <charset val="238"/>
      </rPr>
      <t>Tárgy:</t>
    </r>
    <r>
      <rPr>
        <b/>
        <sz val="12"/>
        <rFont val="Arial Narrow"/>
        <family val="2"/>
        <charset val="238"/>
      </rPr>
      <t xml:space="preserve"> ÁLTALÁNOS ISKOLA BELSŐ ÁTALAKÍTÁSA ÉS ENERGETIKAI KORSZERŰSÍTÉSE költségvetés Módosított
</t>
    </r>
    <r>
      <rPr>
        <sz val="12"/>
        <rFont val="Arial Narrow"/>
        <family val="2"/>
        <charset val="238"/>
      </rPr>
      <t xml:space="preserve">Rövid leírás:  </t>
    </r>
    <r>
      <rPr>
        <b/>
        <sz val="12"/>
        <rFont val="Arial Narrow"/>
        <family val="2"/>
        <charset val="238"/>
      </rPr>
      <t xml:space="preserve">Belső átalakítás, tetőcsere a hátsó traktuson, energetikai korszerűsítés
</t>
    </r>
    <r>
      <rPr>
        <sz val="12"/>
        <rFont val="Arial Narrow"/>
        <family val="2"/>
        <charset val="238"/>
      </rPr>
      <t xml:space="preserve">Építés helyszíne: </t>
    </r>
    <r>
      <rPr>
        <b/>
        <sz val="12"/>
        <rFont val="Arial Narrow"/>
        <family val="2"/>
        <charset val="238"/>
      </rPr>
      <t xml:space="preserve">2854 Dad, Fő utca 33., Hrsz.: 28 </t>
    </r>
    <r>
      <rPr>
        <sz val="12"/>
        <rFont val="Arial Narrow"/>
        <family val="2"/>
        <charset val="238"/>
      </rPr>
      <t xml:space="preserve">Építtető: </t>
    </r>
    <r>
      <rPr>
        <b/>
        <sz val="12"/>
        <rFont val="Arial Narrow"/>
        <family val="2"/>
        <charset val="238"/>
      </rPr>
      <t>Dad Község Önkormányzata, 2854 Dad, Fő utca 21.</t>
    </r>
  </si>
  <si>
    <t>Fordított adózás</t>
  </si>
  <si>
    <t>22-003-0017436</t>
  </si>
  <si>
    <t xml:space="preserve">47-000-0451176 </t>
  </si>
  <si>
    <t xml:space="preserve">Szakipari munkák/Felületképzés/Felület előkészítése, részmunkák/vizes diszperziós falfesték lekaparása/bármilyen padozatú helységben/tagolt felületen </t>
  </si>
  <si>
    <t>m2</t>
  </si>
  <si>
    <t>Egyedi tétel</t>
  </si>
  <si>
    <t xml:space="preserve">Ívóvízrendszer komplett kialakítása alaprajzi elrendezés szerint - csővezetékek külön tételben - szükséges padozati fali kötések elkészítésével hálózati nyomáspróba dokumentációs jegyzőkönyvvel </t>
  </si>
  <si>
    <t xml:space="preserve">Horganyzott szénacélcső vezeték szerelése az ehhez szükséges préselt kötésű csőidomok és szerelvények viega-Prestabo fittingek V-préssel DN 12-50 elhelyezésével a szükséges mennyiségben méretben nyomáspróbával az alaprajz szerinti kialakítás szerint </t>
  </si>
  <si>
    <t>Padlófűtés vezeték szerelése alaprajz szerinti kialakítással az ehhez szükséges toldóhüvelyes csőidomok és szerelvények REHAU RAUTITAN RX fittingek DN 20-25 elhelyezésével a szükséges mennyiségben méretben a rendszer nyomáspróbájával</t>
  </si>
  <si>
    <t>Vezetékek
Szigetelt vezeték elhelyezése közvetlen falhoronyba vagy falra fektetve, vakolat alá, 1-3 erű tömör rézvezetővel,dobozokkal és leágazó kötésekkel, szigetelési ellenállás méréssel,a szerelvényekhez csatlakozó vezetékvégek bekötése nélkül,
keresztmetszet: 1,5-2,5 mm˛
MMFalCu 450/750V 3x1,5 mm2, tömör rézvezetővel</t>
  </si>
  <si>
    <t>Kábelszerű vezeték elhelyezéseelőre elkészített tartószerkezetre, 1-12 erű rézvezetővel,elágazó dobozokkal és kötésekkel, szigetelési elenállás méréssel,a szerelvényekhez csatlakozó vezetékvégek bekötése nélkül, keresztmetszet: 10 mm˛ NYM 300/500V 5x 10 mm2, tömör rézvezetővel (MBCu)</t>
  </si>
  <si>
    <t>Komplett világítási szerelvények; Fali kapcsolók elhelyezése, süllyesztve, 10A egypólusú kapcsolók LEGRAND Cariva egypólusú kapcsoló kerettel, fehér R: 773801</t>
  </si>
  <si>
    <t>Komplett világítási szerelvények; Fali kapcsolók elhelyezése, süllyesztve, 10A kétáramkörös (csillár) kapcsolók LEGRAND Niloé csillárkapcsoló, körömmel, fehér (kat.szám:664506)</t>
  </si>
  <si>
    <t>Komplett világítási szerelvények; Fali kapcsolók elhelyezése, süllyesztve, 10A alternatív (váltó) kapcsolók LEGRAND Cariva váltókapcsoló kerettel, fehér R: 773806</t>
  </si>
  <si>
    <t>Komplett világítási szerelvények; Fali kapcsolók elhelyezése, süllyesztve, 10A keresztkapcsolók LEGRAND Niloé keresztkapcsoló, körömmel, fehér (kat.szám:664504)</t>
  </si>
  <si>
    <t>Komplett világítási szerelvények; Csatlakozóaljzat elhelyezése, süllyesztve, 16A, földelt, egyes csatlakozóaljzat (2P+F) LEGRAND Cariva 2P+F csatlakozóaljzat kerettel, fehér R: 773820</t>
  </si>
  <si>
    <t>Komplett világítási szerelvények; Telefon és PC csatlakozóaljzat elhelyezése (egyes/kettős), PC LEGRAND Galea informatikai aljzat 2xRJ45 Cat5e, UTP, R: 775762</t>
  </si>
  <si>
    <t>MINDÖSSZESEN:</t>
  </si>
  <si>
    <t>Összesen:</t>
  </si>
  <si>
    <t>K-71</t>
  </si>
  <si>
    <t>Villámvédelmi tervdokumentáció készítése</t>
  </si>
  <si>
    <t>71-013-0819674</t>
  </si>
  <si>
    <t>71-013-0818996</t>
  </si>
  <si>
    <t xml:space="preserve">71-013-0818822 </t>
  </si>
  <si>
    <t xml:space="preserve">71-013-0818713 </t>
  </si>
  <si>
    <t>71-013-0817192</t>
  </si>
  <si>
    <t>Elektromos munkák</t>
  </si>
  <si>
    <t>Szigetelések rögzítése; Hőszigetelő táblák pontszerű mechanikai rögzítése, homlokzaton, beton aljzatszerkezethez, fém beütődübelekkel HERAKLITH DHM 90 fém rögzítőelem, lapvastagság: 60-90 mm, 140 mm hosszú</t>
  </si>
  <si>
    <t>48-021-1691304</t>
  </si>
  <si>
    <t>Szigetelés</t>
  </si>
  <si>
    <t>Belső festéseknél felület előkészítése, részmunkák; glettelés, hagyományos meszes glettel, vakolt felületen, bármilyen padozatú helyiségben, tagolatlan felületen</t>
  </si>
  <si>
    <t>47-000-0450382</t>
  </si>
  <si>
    <t>Felületképzés</t>
  </si>
  <si>
    <t>Fa- és műanyag szerkezet elhelyezése</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</si>
  <si>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</si>
  <si>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43-002-0335842</t>
  </si>
  <si>
    <t>Függőereszcsatorna szerelése, félkörszelvényű, bármilyen kiterített szélességben, színes műanyagbevonatú horganyzott acéllemezből LINDAB Rainline R 125 félkörszelvényű függő ereszcsatorna, horganyzott acél + Elite bevonat, standard színben</t>
  </si>
  <si>
    <t>43-002-0334302</t>
  </si>
  <si>
    <t>Lefolyó csatorna bontása 50 cm kiterített szélességig</t>
  </si>
  <si>
    <t>43-000-0330773</t>
  </si>
  <si>
    <t>Függőereszcsatorna bontása, 50 cm kiterített szélességig</t>
  </si>
  <si>
    <t>43-000-0330732</t>
  </si>
  <si>
    <t>Bádogozás</t>
  </si>
  <si>
    <t>Fal- , pillér- és oszlopburkolat készítése beltérben, tégla, beton, vakolt alapfelületen, gres, kőporcelán lappal, kötésben vagy hálósan, 3-5 mm vtg. ragasztóba rakva, 1-10 mm fugaszéleséggel, 20x20 - 40x40 cm közötti lapmérettel MAPEI Keraflex flexibilis csemperagasztó, szürke, Ultracolor Plus 100 fugázó, fehér</t>
  </si>
  <si>
    <t>42-012-0227323</t>
  </si>
  <si>
    <t>Hideg- és melegburkolatok készítése, aljzat előkészítés</t>
  </si>
  <si>
    <t>Tetőfedés</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</si>
  <si>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Armacell Tubolit DG csőhéj, falvastagság: 9 mm, külső csőátmérő 22 mm, R: DG-22/9</t>
  </si>
  <si>
    <t>800011411573</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</si>
  <si>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Armacell Tubolit DG csőhéj, falvastagság: 9 mm, külső csőátmérő 28 mm, R: DG-28/9</t>
  </si>
  <si>
    <t>Földvisszatöltés munkagödörbe vagy munkaárokba, tömörítés nélkül, réteges elterítéssel, I-IV. osztályú talajban, kézi erővel, az anyag súlypontja karoláson belül, a vezeték (műtárgy) felett és mellett 50 cm vastagságig</t>
  </si>
  <si>
    <t>560553134301</t>
  </si>
  <si>
    <t>Épületgépészeti csőtartó rendszerelemek helyszíni szerelése, csőbilincs 10"-ig, hangcsillapító betéttel, 3/8" - '3" között Horganyzott csőbilics, hangcsillapító betéttel Stabil D 3G típusú, 3/4" - 24- 28 mm</t>
  </si>
  <si>
    <t>560553134325</t>
  </si>
  <si>
    <t>Épületgépészeti csőtartó rendszerelemek helyszíni szerelése, csőbilincs 10"-ig, hangcsillapító betéttel, 3/8" - '3" között Horganyzott csőbilics, hangcsillapító betéttel Stabil D 3G típusú, 1" - 33- 37 mm</t>
  </si>
  <si>
    <t>810041668434</t>
  </si>
  <si>
    <t>Fűtési vezeték, Horganyzott szénacélcső szerelése, préselt csőkötésekkel, cső elhelyezése csőidomok nélkül, szakaszos nyomáspróbával, szabadon, horonyba vagy padlócsatornába, DN 12 - DN 50, DN 25 Viega Prestabo cső, ötvözetlen szénacél, 6 m-es szálban, 28 x 1,5, Csz.: 559 472</t>
  </si>
  <si>
    <t>810041668451</t>
  </si>
  <si>
    <t>Fűtési vezeték, Horganyzott szénacélcső szerelése, préselt csőkötésekkel, cső elhelyezése csőidomok nélkül, szakaszos nyomáspróbával, szabadon, horonyba vagy padlócsatornába, DN 12 - DN 50, DN 32 Viega Prestabo cső, ötvözetlen szénacél, 6 m-es szálban, 35 x 1,5, Csz.: 559 496</t>
  </si>
  <si>
    <t>820013551936</t>
  </si>
  <si>
    <t>Egyoldalon menetes szerelvény elhelyezése, külső vagy belső menettel, illetve hollandival csatlakoztatva DN 15 légtelenítőszelep, kifolyó- és locsolószelep, töltőszelep Flamco Flexvent 1/2" úszós légtelenítő max. 120°C , 10 bar, elzáróelemmel Rendelési szám: 27740</t>
  </si>
  <si>
    <t>820010933616</t>
  </si>
  <si>
    <t>Műanyag kültéri nyílászárók, hőszigetelt, fokozott légzárású ablak elhelyezéseelőre kihagyott falnyílásba, tömítés nélkül (szerelvényezve, finombeállítással), 4,00 m kerületig, ötkamrás profil, egyszárnyú, bukó-nyíló ACTUAL 5 kamrás SOLAR, műanyag bukó-nyíló ablak, egyszárnyú fehér, U=1,1 W/m2K hőszigetelt üvegezéssel 90 x 60 cm</t>
  </si>
  <si>
    <t>Fa beltéri nyílászárók elhelyezése, előre kihagyott falnyílásba, utólagos elhelyezéssel, tömítés nélkül,(szerelvényezve, finom beállítással), MDF vagy keményhéjszerkezetes ajtó, 6,00 m kerületig ConTacTrade kanadai beltéri kazettás ajtó, tele lemezelt, egyszárnyú, MDF tokkal, kilincs nélkül, 90x210 cm</t>
  </si>
  <si>
    <t>Mészfestések, korszerű gyári készrekevert fehér vagy színes mészfestékkel, egy színben, tagolt sima felületen, két rétegben Caparol Calcimur baktériumölő és gombásodásálló belső mészfesték</t>
  </si>
  <si>
    <t>Homlokzati hőszigetelés, üvegszövetháló-erősítéssel, (mechanikai rögzítés, felületi zárás valamint kiegészítő profilokkülön tételben szerepelnek), egyenes él-képzésű, normál homlokzati EPS hőszigetelő lapokkal, ragasztóporból képzett ragasztóba, tagolt sík, függőleges falon AUSTROTHERM GRAFIT expandált polisztirol keményhab hőszigetelő lemez, 1000x500x120 mm</t>
  </si>
  <si>
    <t>Padló hőszigetelő anyag elhelyezése, vízszintes felületen, nem járható födémre, szálas szigetelő anyaggal (üveggyapot, kőzetgyapot) NOBASIL MPN általános kőzetgyapot szigetelőlap, 1000x600 mm, 200 mm vtg.</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</si>
  <si>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</si>
  <si>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Vezetékek, kábelek és szerelvények bontása; védőcső leszerelése műanyag csőből, falhoronyból</t>
  </si>
  <si>
    <t>Vezetékek, kábelek és szerelvények bontása; vörösréz vagy alumínium vezeték leszerelésevédőcsőből kihúzva, 10 mm2-ig</t>
  </si>
  <si>
    <t>Vezetékek, kábelek és szerelvények bontása; áramköri elosztók, fogyasztásmérő szekrények</t>
  </si>
  <si>
    <t>Villámhárító leszerelése, levezető vezeték leszerelése, téglafalról</t>
  </si>
  <si>
    <t>Villámhárító leszerelése, felfogó vezeték</t>
  </si>
  <si>
    <t>Adatátviteli kábel elhelyezésevédőcsőbe húzva vagy vezetékcsatornába fektetve, strukturált adatátviteli kábel strukturált számítógépesadatátviteli hálózatokhoz, 100 Mbit/s átviteli sebesség (CAT 5 kategória) UTP cat. 5. falikábel</t>
  </si>
  <si>
    <t>Megújuló energiák</t>
  </si>
  <si>
    <t>44-001-0355660</t>
  </si>
  <si>
    <t>Fa beltéri nyílászárók elhelyezése, előre kihagyott falnyílásba, utólagos elhelyezéssel, tömítés nélkül,(szerelvényezve, finom beállítással), MDF vagy keményhéjszerkezetes ajtó, 6,00 m kerületig ConTacTrade kanadai beltéri kazettás ajtó, tele lemezelt, egyszárnyú, MDF tokkal, kilincs nélkül, 75x210 cm</t>
  </si>
  <si>
    <t xml:space="preserve">21-003-0015332 </t>
  </si>
  <si>
    <t>Alépítményi munkák
Irtás, föld- és sziklamunka
Munkagödör és munkaárok készítése
Letaposott-szennyezet agyag, illetve földpadló,feltöltés bontása, kihordása pincéből depóniába(meglévő létesítmények padozata),
száraz, földnedves</t>
  </si>
  <si>
    <t xml:space="preserve">35-003-0108830 </t>
  </si>
  <si>
    <t>Ácsmunka
Tetőlécezések, szelemenek
Tetőlécezés
tetőfelület ellenlécezésének elkészítése</t>
  </si>
  <si>
    <t xml:space="preserve">35-000-0108212 </t>
  </si>
  <si>
    <t>Építőmesteri munkák
Ácsmunka
Bontási munkák
Födémszerkezet
oromdeszka bontása</t>
  </si>
  <si>
    <t>35-004-0108984</t>
  </si>
  <si>
    <t>pítőmesteri munkák
Ácsmunka
Deszkázások
Deszkázás
oromdeszka nádfedéshez, egymásra szegezve, 20+12 cm szélességig</t>
  </si>
  <si>
    <t xml:space="preserve">35-011-1921716 </t>
  </si>
  <si>
    <t>Ácsmunka
Faanyag gomba és rovar kártevők elleni védelme
Faanyag gomba és rovarkártevő elleni
megszüntető védelme
mázolási technológiával felhordott anyaggal
EMBALIT PC faanyag gomba, rovar kártevők elleni megszüntető védelmére</t>
  </si>
  <si>
    <t xml:space="preserve">36-002-0112250 </t>
  </si>
  <si>
    <t>Vakolás és rabicolás
Előkészítő munkák, alapozók, előfröcskölők, gúzrétegek, külső-belső vakolatokhoz
Vékonyvakolat alapozók felhordása, kézi erővel
Revco Szilikát vakolatalapozó</t>
  </si>
  <si>
    <t>36-011-0124634</t>
  </si>
  <si>
    <t>Építőmesteri munkák
Vakolás és rabicolás
Rabicok készítése
Üvegszövet háló elhelyezése, függőleges, vízszintes, ferde vagy íves felületen
Capatect 650 üvegháló, szött 4 x 4 mm, narancs, 50 m2</t>
  </si>
  <si>
    <t>36-011-0124772</t>
  </si>
  <si>
    <t>Építőmesteri munkák
Vakolás és rabicolás
Rabicok készítése
Üvegszövet háló beágyazása, függőleges, vízszintes, ferde vagy íves felületen
Capatect 186 M ragasztó és beágyazó anyag, szürke</t>
  </si>
  <si>
    <t>41-003-0201282</t>
  </si>
  <si>
    <t>Egyszeres húzott, hornyolt  tetőcserép fedésnél,
taréjgerinc készítése kúpcseréppel, kúpcseréprögzítővel,
gerincszellőző-szalaggal vagy fésűs gerincelemmel
TONDACH Sajtolt sima gerinccserép gerincrögzítővel, kerámia, 41x25/21,5 cm, téglavörös</t>
  </si>
  <si>
    <t>41-003-0200982</t>
  </si>
  <si>
    <t>zakipari munkák
Tetőfedés
Égetett agyag anyagú cserépfedések
Egyszeres húzott, hornyolt tetőcserép fedésnél,
élgerinc készítése kúpcseréppel, kúpcseréprögzítővel,gerincszellőző-szalaggal vagy fésűs gerincelemmel
TONDACH Sajtolt sima gerinccserép, kerámia, 41x25/21,5 cm, natúr</t>
  </si>
  <si>
    <t>41-003-3288025</t>
  </si>
  <si>
    <t>Szakipari munkák
Tetőfedés
Égetett agyag anyagú cserépfedések
Egyszeres húzott, hornyolt tetőcserép fedésnél,
élgerincnél kezdő gerinccserép vagy taréjgerincnél kezdő gerincelem elhelyezése
CREATON kerámia kezdőkúp kagylóformájú, minden termékhez, NUANCE engóbozott</t>
  </si>
  <si>
    <t>41-003-0201115</t>
  </si>
  <si>
    <t>Egyszeres húzott, hornyolt  tetőcserép fedésnél,
szellőzőcserép elhelyezése
TONDACH Hornyolt ívesvágású kerámia szellőzőcserép, 21x40 cm, téglavörös</t>
  </si>
  <si>
    <t>41-003-0201374</t>
  </si>
  <si>
    <t>Egyszeres húzott, hornyolt  tetőcserép fedésnél,
hófogó- és biztonsági rendszer kiegészítők 
elhelyezése tetőfelületen
TONDACH fém hófogó hornyolt tetőcseréphez C 380</t>
  </si>
  <si>
    <t>43-003-2625903</t>
  </si>
  <si>
    <t>Ereszszegély szerelése
keményhéjalású tetőhöz,
minősített ötvözött horganylemezből,
40 cm kiterített szélességig
Ereszszegély RHEINZINK QUALITY ZINK minőségű ötvözött horganylemezből,
0,65 mm vtg., standard felületű, Ksz: 5 cm</t>
  </si>
  <si>
    <t>43-003-0338955</t>
  </si>
  <si>
    <t>Oromszegély szerelése,
minősített ötvözött horganylemezből,
33 cm kiterített szélességig
Oromszegély RHEINZINK QUALITY ZINK minőségű ötvözött horganylemezből,
0,65 mm vtg., standard felületű, Ksz: 25 cm</t>
  </si>
  <si>
    <t>43-003-0345154</t>
  </si>
  <si>
    <t>Ablak- vagy szemöldökpárkány
minősített ötvözött horganylemezből,
50 cm kiterített szélességig
Ablakpárkány RHEINZINK-QUALITY ZINK minőségű ötvözött horganylemezből, 0,65 mm vtg., standard felületű, Ksz: 20 cm</t>
  </si>
  <si>
    <t xml:space="preserve">43-004-0350653 </t>
  </si>
  <si>
    <t xml:space="preserve">Szakipari munkák
Bádogozás
Tetőbádogozások
Tetőkibúvó szerelése,horganyzott acéllemezből,
kéményhajlású tetőn
Tetőkibúvó, 0,55 mm HA, 50 x 60 cm
</t>
  </si>
  <si>
    <t xml:space="preserve">43-000-0330790 </t>
  </si>
  <si>
    <t>Szakipari munkák
Bádogozás
Bontási munkák
Szegélyek, párkány könyöklő bontása,100 cm kiterített szélességig
Szakipari munkák
Bádogozás
Bontási munkák
Szegélyek, párkány könyöklő bontása,100 cm kiterített szélességig</t>
  </si>
  <si>
    <t>48-007-2304092</t>
  </si>
  <si>
    <t>Szakipari munkák
Szigetelés
Hőszigetelések
Külső fal;
Hőszigetelések épületlábazaton, foltonként ragasztva vagy megtámasztva(rögzítés külön tételben), egy rétegben,
extrudált polisztirolhab lemezzel
AUSTROTHERM XPS TOP P extrudált polisztirolhab hőszigetelő lemez, lépcsős élkiképzéssel, 615x1265x120 mm</t>
  </si>
  <si>
    <t>Füstgázelvezetés (csövek, idomok) elhelyezése zárt égésterű, fűtési és/vagy használati melegvízkészítő kazánok részére, felszerelve, szerelőkőműves munka nélkül, füstcsőidomok, könyök 80/80, 80/110, 80/125 mm BUDERUS koncentrikus könyök 80/125 45°KS/PPS GB042/162, cikkszám: 87094570</t>
  </si>
  <si>
    <t>820163676331</t>
  </si>
  <si>
    <t>Füstgázelvezetés (csövek, idomok) elhelyezése zárt égésterű, fűtési és/vagy használati melegvízkészítő kazánok részére, felszerelve, szerelőkőműves munka nélkül, füstcsőidomok, vizsgálóidomok, egyenes idom 80/80, 80/110, 80/125 mm BUDERUS koncentrikus ellenőrző idom 80/125 mm egyenes KS/PPS GB042/162, cikkszám: 87094587</t>
  </si>
  <si>
    <t>820163676762</t>
  </si>
  <si>
    <t>Füstgázelvezetés (csövek, idomok) elhelyezése zárt égésterű, fűtési és/vagy használati melegvízkészítő kazánok részére, felszerelve, szerelőkőműves munka nélkül, füstcsőidomok, tetőátvezetések, ferdetető 80/125 mm BUDERUS ferdetető átvezető idom DN125 (80/125), 25-45° PP GB162, cikkszám: 87094852</t>
  </si>
  <si>
    <t>Koszorúzsaluzás, zsaluzattól függetlenül, párkány nélkül (körbe régi épület és toldásnál)</t>
  </si>
  <si>
    <t>32-002-0071213</t>
  </si>
  <si>
    <t>75-061-3524920</t>
  </si>
  <si>
    <t>Napenergia hasznosítása - villamos hálózatra kapcsolt napelemes rendszerek telepítése, az épület villamos energiarendszerére csatlakoztatva, polikristályosos napelem, magastetőre telepítve kompletten, 1 kWp rendszer egységből építve, 5 kWp teljesítményig Tiszta Energiák 1kWp napelemes rendszer magastetőn, kompletten, mely tartalmaz 4db Amerisolar AS-6P30-250W napelemmodult magastetős tartószerkezeten, hálózati invertert, szolár kábelszettet és megfelelő keresztmetszetű AC oldali kábelezést védőcsőben ill. kábelcsatornában, DC és AC oldali B+C típusú túláram és túlfeszültség védelmet.</t>
  </si>
  <si>
    <t>15-004-0011942</t>
  </si>
  <si>
    <t>21-011-0016624 </t>
  </si>
  <si>
    <t>210030014710</t>
  </si>
  <si>
    <t>210030015356</t>
  </si>
  <si>
    <t xml:space="preserve">31-001-1236700 </t>
  </si>
  <si>
    <t>31-021-0051825</t>
  </si>
  <si>
    <t xml:space="preserve">31-001-0035172 </t>
  </si>
  <si>
    <t>31-021-0049415</t>
  </si>
  <si>
    <t>33-000-0087215</t>
  </si>
  <si>
    <t>36-002-0112170</t>
  </si>
  <si>
    <t>36-002-0112354 </t>
  </si>
  <si>
    <t>44-012-1587133</t>
  </si>
  <si>
    <t xml:space="preserve">48-007-2933271 </t>
  </si>
  <si>
    <t>48-002-2710445</t>
  </si>
  <si>
    <t>Feltöltések alap- és lábazati falak közéés alagsori vagy alá nem pincézett földszintipadozatok alá, az anyag szétterítésével, mozgatásával, kézi döngöléssel, homokból Természetes szemnagyságú homok TH 0/4 Q-TT Hatvan</t>
  </si>
  <si>
    <t>820012135005</t>
  </si>
  <si>
    <t>Kétoldalon menetes vagy roppantógyűrűs szerelvény elhelyezése, külső vagy belső menettel, illetve hollandival csatlakoztatva DN 15 biztonsági szerelvény GIACOMINI biztonsági szelep, 6 bar lefúvási nyomásra, R140, 1/2"</t>
  </si>
  <si>
    <t>820011488641</t>
  </si>
  <si>
    <t>Kétoldalon menetes vagy roppantógyűrűs szerelvény elhelyezése, külső vagy belső menettel, illetve hollandival csatlakoztatva DN 25 szelepek, csappantyúk (szabályzó, folytó-elzáró, beavatkozó) HERZ visszacsapó-szelep, tömítés NBR, PN 16, 0°C-+100°C, bb. 1", Csz: 1262202</t>
  </si>
  <si>
    <t>820010936013</t>
  </si>
  <si>
    <t>Kétoldalon menetes vagy roppantógyűrűs szerelvény elhelyezése, külső vagy belső menettel, illetve hollandival csatlakoztatva DN 25 gömbcsap, víz- és gázfőcsap MOFÉM AHA Univerzális gömbcsap 1" kb. menettel, toldattal, névleges méret 25 mm, sárgaréz, natúr, 16 bar, Kód: 113-0038-00</t>
  </si>
  <si>
    <t>820043670991</t>
  </si>
  <si>
    <t>Közvetett fűtésű, álló vagy fekvő, fixen beépített fűtő csőkígyóval vagy nélkül, tároló berendezés elhelyezése és bekötése, egy fűtőkígyós kivitelben, 200 l-ig BUDERUS S 120/5 W, 120 l-es melegvíztároló a kazán alá szerelt kivitelben, belső fűtő csőkígyóval, speciális Thermoglasur "Duoclean" korrózióvédő bevonattal, magnézium védőanóddal, hőszigeteléssel, fehér színben, cikkszám: 8718543087</t>
  </si>
  <si>
    <t>820090968581</t>
  </si>
  <si>
    <t>Vizes berendezési tárgyak bűzelzáróinak felszerelése, mosdóhoz, bidéhez HL137, Helytakarékos (hátfalra fektethető) mosdószifon kisebb szerelési hiba kiküszöbölésére is, 5/4" összekötő csővel, kihúzható kazettával, HL137/30 jelű - DN32 kivezetéssel, rozettával. Mozgássérült mosdóhoz.</t>
  </si>
  <si>
    <t>820090987454</t>
  </si>
  <si>
    <t>Vizes berendezési tárgyak bűzelzáróinak felszerelése, mosdóhoz, bidéhez Viega csőszifon, krómozott sárgaréz, 1 1/4" x 1 1/4", Csz.: 305 611</t>
  </si>
  <si>
    <t>820090988161</t>
  </si>
  <si>
    <t>Vizes berendezési tárgyak bűzelzáróinak felszerelése, vizelde csészéhez HL430/50, Vizeldeszifon DN50, 0-90 fokban állítható kimenettel, vízszintes kimenetű leszívó rendszerű vizeldékhez</t>
  </si>
  <si>
    <t>820091725476</t>
  </si>
  <si>
    <t>Mozgássérült vízellátási berendezések kiegészítő szerelvényeinek elhelyezése B&amp;K Fix kapaszkodó jobboldali megerősítéssel, szinterezett acél 800 mm, fehér Cikkszám: TH831L</t>
  </si>
  <si>
    <t>820091725600</t>
  </si>
  <si>
    <t>Mozgássérült vízellátási berendezések kiegészítő szerelvényeinek elhelyezése B&amp;K Felhajtható kapaszkodó, szinterezett acél, 800 mm, fehér Cikkszám: TH830L</t>
  </si>
  <si>
    <t>820091725721</t>
  </si>
  <si>
    <t>Mozgássérült vízellátási berendezések kiegészítő szerelvényeinek elhelyezése B&amp;K Hajlított kapaszkodó jobbos, szinterezett acél, 600x300 mm, fehér Cikkszám: THMADL</t>
  </si>
  <si>
    <t>820110990196</t>
  </si>
  <si>
    <t>Készülékek víz- vagy gázoldali bekötése méretre vágható bordáscsővel, peremezhető cső hollandi csatlakozás készítése nélkül, vízoldali bekötés, inox bordáscsővel, DN 20 GEBO Variowater 3/4" inox bordáscső vízre, 4 m-es tekercs, A01-0001-0655</t>
  </si>
  <si>
    <t>820110990281</t>
  </si>
  <si>
    <t>Készülékek víz- vagy gázoldali bekötése méretre vágható bordáscsővel, peremezhető cső hollandi csatlakozás készítése nélkül, vízoldali bekötés, hollandis csatlakozás készítése, DN 20 GEBO 3/4" hollandi + tömítés vízre, A02-0010-0725</t>
  </si>
  <si>
    <t>820163555160</t>
  </si>
  <si>
    <t>Piperetárgyak elhelyezése négy vagy több helyen felerősítve, tükör, elektromos bekötés nélkül Fazettázott tükör világítás nélkül, 50x40 cm</t>
  </si>
  <si>
    <t>820163555184</t>
  </si>
  <si>
    <t>Piperetárgyak elhelyezése négy vagy több helyen felerősítve, tükör, elektromos bekötés nélkül Fazettázott tükör világítás nélkül, 80x60 cm</t>
  </si>
  <si>
    <t>820311030090</t>
  </si>
  <si>
    <t>Vízszűrő elhelyezése és bekötése, visszamosható szűrőbetéttel, kézi visszaöblítéssel, beépített nyomáscsökkentővel, kétoldalon menetes csatlakozással, DN 25 BWT Europafilter HWS 1" visszaöblíthető védőszűrő 3,5 m3/h</t>
  </si>
  <si>
    <t>810010843195</t>
  </si>
  <si>
    <t>Ivóvíz vezeték, Ötrétegű cső szerelése, PE-Xa/Al/PE-HD anyagból, toldóhüvelyes kötésekkel, cső elhelyezése csőidomok nélkül, szakaszos nyomáspróbával, falhoronyba vagy padlószerkezetbe szerelve (horonyvésés külön tételben), DN 15 REHAU univerzális RAUTITAN stabil cső, ötrétegű 20x2,9 mm, tekercs, 130131-100</t>
  </si>
  <si>
    <t>810020873301</t>
  </si>
  <si>
    <t>PVC-KGEM lefolyóvezeték szerelése, tokos, gumigyűrűs kötésekkel, cső elhelyezése csőidomok nélkül, szakaszos tömörségi próbával, horonyba, padlócsatornába vagy épületen belül földárokba, DN 100 PIPELIFE PVC-U tömörfalú tokos csatornacső 110x3,2x1000 mm SN4, KGEM110/1M-EN</t>
  </si>
  <si>
    <t>800011411556</t>
  </si>
  <si>
    <t>Padló alatti illetve falba süllyeszthető bűzelzáró, padló alatti 1, 2, 3 ágú elhelyezése HL310NPr, Padlólefolyó DN50/75/110 függőleges elhúzással, szigetelő karimával, kiszáradás-védett "Primus" bűzzárral, 123x123 mm műanyag rácstartóval, 115x115 mm nemesacél ráccsal, a csempézés idejére merevítő védőfedéllel. Terhelhetőség: 300kg</t>
  </si>
  <si>
    <t>820090987333</t>
  </si>
  <si>
    <t>Vizes berendezési tárgyak bűzelzáróinak felszerelése, falikúthoz-mosogatóhoz DN 40 Viega csőszifon, mosogatóhoz, műanyag, 1 1/2" x 40, Csz.: 105 716</t>
  </si>
  <si>
    <t>820092659880</t>
  </si>
  <si>
    <t>Padló hőszigetelő anyag elhelyezése, vízszintes felületen, aljzatbeton alá, úsztató rétegként, expandált polisztirolhab lemezzel BACHL Nikecell EPS 100 standard expandált polisztirol keményhab hőszigetelő lemez, 1000x500x60 mm</t>
  </si>
  <si>
    <t>HDPE vagy FPP szigetelő lemezzel, átlapolások forrólevegős hegesztésével vagy ragasztásával KRITIFLEX BLACK 6070 1000 HDPE 1,0mm vastag, sima felületű szigetelő membrán hulladék tárolók, -lerakók, tározók, gátak, csatornák, alagutak, alépítményi-, mélyépítési szerkezetek folyadék- és gázzáró szigetelésére</t>
  </si>
  <si>
    <t>Vezetékek, kábelek és szerelvények bontása; kábel leszerelése, kábelárokból vagy kábelcsatornából, tömeghatár:1,00 kg/m-ig</t>
  </si>
  <si>
    <t>Vezetékek, kábelek és szerelvények bontása; kapcsolók, csatlakozóaljzatok, falifoglalatok, csengők, reduktorok,erős- vagy gyengeáramú nyomók, termosztátok,lépcsőházi automaták, jelzők leszerelése</t>
  </si>
  <si>
    <t>Vezetékek, kábelek és szerelvények bontása; mindennemű fényforrás és lámpatest leszerelése</t>
  </si>
  <si>
    <t>Merev, simafalú műanyag védőcső elhelyezése, elágazó dobozokkal, előre elkészített falhoronyba, vékonyfalú kivitelben, könnyű mechanikai igénybevételre, Névleges méret: 11-16 mm HYDRO-THERM beltéri Mü III. vékonyfalú, hajlíthatómerev műanyag szürke védőcső 13.5 mm, Kód: MU-III 13.5</t>
  </si>
  <si>
    <t>Merev, simafalú műanyag védőcső elhelyezése, elágazó dobozokkal, előre elkészített falhoronyba, vékonyfalú kivitelben, könnyű mechanikai igénybevételre, Névleges méret: 11-16 mm HYDRO-THERM beltéri Mü III. vékonyfalú, hajlíthatómerev műanyag szürke védőcső 16 mm, Kód: MU-III 16</t>
  </si>
  <si>
    <t>Merev, simafalú műanyag védőcső elhelyezése, elágazó dobozokkal, előre elkészített falhoronyba, vékonyfalú kivitelben, könnyű mechanikai igénybevételre, Névleges méret: 21-29 mm HYDRO-THERM beltéri Mü III. vékonyfalú, hajlíthatómerev műanyag szürke védőcső 23 mm, Kód: MU-III 23</t>
  </si>
  <si>
    <t>Merev, simafalú műanyag védőcső elhelyezése, elágazó dobozokkal, előre elkészített falhoronyba, vékonyfalú kivitelben, könnyű mechanikai igénybevételre, Névleges méret: 36-48 mm HYDRO-THERM beltéri Mü III. vékonyfalú, hajlíthatómerev műanyag szürke védőcső 36 mm, Kód: MU-III 36</t>
  </si>
  <si>
    <t>Elágazó doboz illetve szerelvénydoboz elhelyezése, süllyesztve, fészekvésés nélkül, Névleges méret: Ř65 mm, 2xŘ65 mm HYDRO-THERM beltéri elágazó doboz, Müdk 65 mm, Kód: 65-ALJ</t>
  </si>
  <si>
    <t>Elágazó doboz illetve szerelvénydoboz elhelyezése, süllyesztve, fészekvésés nélkül, Névleges méret: 70, 80, 100, 150, 200 mm87, 107, 159, 240, 238 mm (70 - 300 mm) HYDRO-THERM beltéri elágazó doboz, Müdk 100 mm, Kód: 100-K</t>
  </si>
  <si>
    <t>Szigetelt vezeték elhelyezése védőcsőbe húzva vagy vezetékcsatornába fektetve, rézvezetővel, leágazó kötésekkel, szigetelés ellenállás méréssel,a szerelvényekhez csatlakozó vezetékvégek bekötése nélkül, keresztmetszet: 0,5-2,5 mm˛ H07V-U 450/750V 1x1,5 mm2, tömör rézvezetővel (MCu)</t>
  </si>
  <si>
    <t>Szigetelt vezeték elhelyezése védőcsőbe húzvavagy vezetékcsatornába fektetve, rézvezetővel, leágazó kötésekkel, szigetelés ellenállás méréssel,a szerelvényekhez csatlakozó vezetékvégek bekötése nélkül, keresztmetszet: 0,5-2,5 mm˛ H07V-U 450/750V 1x2,5 mm2, tömör rézvezetővel (MCu)</t>
  </si>
  <si>
    <t>Kétoldalon menetes vagy roppantógyűrűs szerelvény elhelyezése, külső vagy belső menettel, illetve hollandival csatlakoztatva DN 15 gömbcsap, víz- és gázfőcsap MOFÉM kazántöltőcsap 1/2" névleges méret 15 mm, sárgaréz, natúr, 16 bar, Kód: 113-0010-00</t>
  </si>
  <si>
    <t>820013552035</t>
  </si>
  <si>
    <t>Kétoldalon menetes vagy roppantógyűrűs szerelvény elhelyezése, külső vagy belső menettel, illetve hollandival csatlakoztatva DN 15 biztonsági szerelvény Flamco Flopress A 1/2" x 1/2" membrános biztonsági szelep max. 140°C, 2,5 bar Rendelési szám: 27006</t>
  </si>
  <si>
    <t>820010936984</t>
  </si>
  <si>
    <t>Kétoldalon menetes vagy roppantógyűrűs szerelvény elhelyezése, külső vagy belső menettel, illetve hollandival csatlakoztatva DN 32 gömbcsap, víz- és gázfőcsap MOFÉM AHA Univerzális gömbcsap 5/4" bb. menettel, vízátbocsátás 330 l/min., névleges méret 32 mm, sárgaréz, natúr, 10 bar, Kód: 113-0051-00</t>
  </si>
  <si>
    <t>820013552430</t>
  </si>
  <si>
    <t>Kétoldalon menetes vagy roppantógyűrűs szerelvény elhelyezése, külső vagy belső menettel, illetve hollandival csatlakoztatva DN 32 szennyfogószűrő, gázszűrő, iszap- és levegőleválasztó Flamco Clean 5/4" iszapleválasztó max. 120°C, 10 bar, menetes Rendelési szám: 28032</t>
  </si>
  <si>
    <t>820050959806</t>
  </si>
  <si>
    <t>Manométer elhelyezése, lemezházas Manométer lemezházas, M 20 x 1,5 menettel 1,6 % pontossággal PM 1012 típus, átmérő 100 mm Méréshatár: 0-4.0;0-6.0;0-10;0-16;0-25 bar</t>
  </si>
  <si>
    <t>820050960114</t>
  </si>
  <si>
    <t>Hőmérő elhelyezése, könyök hőmérő, kicsi Védőszerelvényes ipari hőmérő, MSZ 11210/2-72 kis könyök hőmérő 0 C-tól 160 C 100 mm benyúlással</t>
  </si>
  <si>
    <t>820103674311</t>
  </si>
  <si>
    <t>Gázüzemű fűtő készülék elhelyezése, víz- és gázoldali bekötése,földgázra vagy PB gázra, kiegészítők BUDERUS RC 300 időjáráskövető szabályozó, EMS Plus rendszerű szabályozás, a készülék egyetlen, közvetlenül kapcsolt fűtőkörből, és egy darab, modulációs égővel rendelkező EMS kazánból álló rendszer helyiség- vagy külsőhőmérsékletről történő szabályozására önmagában alkalmas, bővíthető az EMS Plus modulokkal, cikkszám: 7738110068</t>
  </si>
  <si>
    <t>820161025522</t>
  </si>
  <si>
    <t>Kazánház, illetve hőközpont beszabályozása, beüzemelése 23.261 - 45.440 W teljesítmény között</t>
  </si>
  <si>
    <t>820161025575</t>
  </si>
  <si>
    <t>Próbafűtés, radiátorok beszabályozása 23.261 - 45.440 W teljesítmény között</t>
  </si>
  <si>
    <t>820163674975</t>
  </si>
  <si>
    <t>Füstgázelvezetés (csövek, idomok) elhelyezése zárt égésterű, fűtési és/vagy használati melegvízkészítő kazánok részére, felszerelve, szerelőkőműves munka nélkül, füstcsövek, 80/80, 80/110, 80/125 mm BUDERUS koncentrikus cső 80/125 L=1000 KS/PPS GB042/162, cikkszám: 87094560</t>
  </si>
  <si>
    <t>820163674980</t>
  </si>
  <si>
    <t>Füstgázelvezetés (csövek, idomok) elhelyezése zárt égésterű, fűtési és/vagy használati melegvízkészítő kazánok részére, felszerelve, szerelőkőműves munka nélkül, füstcsövek, 80/80, 80/110, 80/125 mm BUDERUS koncentrikus cső 80/125 L=2000 mm PPS GB042/162, cikkszám: 87094600</t>
  </si>
  <si>
    <t>820163675636</t>
  </si>
  <si>
    <t>Füstgázelvezetés (csövek, idomok) elhelyezése zárt égésterű, fűtési és/vagy használati melegvízkészítő kazánok részére, felszerelve, szerelőkőműves munka nélkül, füstcsőidomok, kazáncsatlakozó 80/125 mm BUDERUS kazáncsatlakozó 80/125 L=75 mm PP, GB042, cikkszám: 5600780184</t>
  </si>
  <si>
    <t>820163675721</t>
  </si>
  <si>
    <t>Kültéri vakolóprofilok elhelyezése, utólagos (táblás) hőszigetelő rendszerhez (EPS), polisztirol, PVC, alumínium, rozsdam.acél, horg.acél, üvegszövet, 30 - 160 mm hőszigeteléshez,pozitív sarkokra MASTERPLAST Thermomaster ALU élvédő 10+10 cm üvegszövet hálóval, Cikkszám: 0105-10100000</t>
  </si>
  <si>
    <t>36-051-2395890</t>
  </si>
  <si>
    <t>Beltéri vakolóprofilok elhelyezése, horganyzott acélból, alumíniumból, polisztirolból, rozsdamentes acélból,1 - 20 mm vakolatvastagsághoz, pozitív sarkokra PROTEKTOR beltéri vakolóprofil pozitív sarkokra 10 mm vakolathoz, horganyzott acél, Cikkszám: 1047</t>
  </si>
  <si>
    <t>36-051-0125881</t>
  </si>
  <si>
    <t>Lábazati vakolatok; lábazati alapvakolat felhordása kézi erővel, 2 cm vastagságban Baumit Lábazati alapvakolat Cikkszám: 151803</t>
  </si>
  <si>
    <t>36-007-0123131</t>
  </si>
  <si>
    <t>Vékonyvakolatok, színvakolatok felhordásaalapozott, előkészített felületre, gyári szárazhabarcsból, ásványi vékonyvakolat készítése egy rétegben,dörzsölt vagy gördülőszemcsés struktúrával, 1,5-2,5 mm szemcsemérettel weber.ter pearl vékonyrétegű nemesvakolat, gördülőszemcsés, Kód: 302G, 1. színcsoport</t>
  </si>
  <si>
    <t>36-005-1238622 </t>
  </si>
  <si>
    <t>Oldalfalvakolat készítése, kézi felhordással, zsákos kiszerelésű szárazhabarcsból, sima, normál mész-cement vakolat, 1 cm vastagságban weber 141 KPS alapvakolat finom, max.szemcse 1,0 mm, Kód: 141P</t>
  </si>
  <si>
    <t>36-003-0112460</t>
  </si>
  <si>
    <t>Vakolás és rabicolás</t>
  </si>
  <si>
    <t>Ácsmunka</t>
  </si>
  <si>
    <t>Falazás és egyéb kőművesmunka</t>
  </si>
  <si>
    <t>Előregyártott azonnal terhelhető nyílásáthidaló elhelyezése (válaszfal áthidalók is), tartószerkezetre, csomóponti kötés nélkül,falazat szélességű áthidaló elemekből vagy több elem egymás mellé sorolásával, a teherhordó falváll előkészítésével,kiegészítő hőszigetelés elhelyezése nélkül, 0,10 t/db tömegig, égetett agyag-kerámia köpenyes nyílásáthidaló LEIER MÁTRATHERM nyílásáthidaló égetett kerámia köpenyelemmel, 125 cm</t>
  </si>
  <si>
    <t>32-002-0071201</t>
  </si>
  <si>
    <t>Előregyártott épületszerkezeti elem elhelyezése és szerelése</t>
  </si>
  <si>
    <t>Helyszíni beton és vasbeton munka</t>
  </si>
  <si>
    <t>Vasbeton sáv-, talp- lemezalap készítése szivattyús technológiával, .....minőségű betonból C20/25 - X0v(H) képlékeny kavicsbeton keverék CEM 32,5 pc. Dmax = 16 mm, m = 6,6 finomsági modulussal</t>
  </si>
  <si>
    <t xml:space="preserve">23-003-0024255 </t>
  </si>
  <si>
    <t>Síkalapozás</t>
  </si>
  <si>
    <t>Munkahelyi depóniából építési törmelék konténerbe rakása,  kézi erővel, önálló munka esetén elszámolva, konténer szállítás nélkül</t>
  </si>
  <si>
    <t>21-011-0016825</t>
  </si>
  <si>
    <t>Építési törmelék konténeres elszállítása, lerakása, lerakóhelyi díjjal, 10,0 m3-es konténerbe</t>
  </si>
  <si>
    <t>21-011-0016801</t>
  </si>
  <si>
    <t>Irtás, föld- és sziklamunka</t>
  </si>
  <si>
    <t>Zsaluzás és állványozás</t>
  </si>
  <si>
    <t>Mobil w.c. bérleti díj elszámolása, szállítással, heti karbantartással Mobil W.C. bérleti díj/hó</t>
  </si>
  <si>
    <t>12-011-2051476</t>
  </si>
  <si>
    <t>Felvonulási létesítmények</t>
  </si>
  <si>
    <t>2016.01 ÉNGY</t>
  </si>
  <si>
    <t>15-012-0012425</t>
  </si>
  <si>
    <t>31-000-0034810</t>
  </si>
  <si>
    <t>Beton aljzatok, járdák bontása 10 cm vastagságig, kavicsbetonból, salakbetonból</t>
  </si>
  <si>
    <t>35-000-0108132</t>
  </si>
  <si>
    <t>35-000-0108115</t>
  </si>
  <si>
    <t>Tetőlécezés bontása bármely egyszeres hornyolt cserépfedés alatt</t>
  </si>
  <si>
    <t>Fa tetőszerkezet bontása 0,036 m3/m2 famennyiségig</t>
  </si>
  <si>
    <t>41-000-0197712 </t>
  </si>
  <si>
    <t>Cserépfedés bontása (bármely rendszerű)</t>
  </si>
  <si>
    <t>42-041-2288896</t>
  </si>
  <si>
    <t>42-022-1764650</t>
  </si>
  <si>
    <t>42-022-3828995</t>
  </si>
  <si>
    <t>Padlóburkolat készítése, beltérben, tégla, beton, vakolt alapfelületen, gres, kőporcelán lappal, diagonálba, 3-5 mm vtg. ragasztóba rakva, 1-10 mm fugaszéleséggel, 20x20 - 40x40 cm közötti lapmérettel LB-Knauf GRES/Gres ragasztó, EN 12004 szerinti C2T minősítéssel, kül- és beltérbe, fagyálló, padlófűtéshez is,LB-Knauf Colorin flex fugázó, EN 13888 szerinti CG2 minősítéssel, fehér</t>
  </si>
  <si>
    <t>Lábazatburkolat készítése, beltérben, gres, kőporcelán lappal, egyenes, egysoros kivitelben, 3-5 mm ragasztóba rakva, 1-10 mm fugaszélességgel,10 cm magasságig, 20x20 - 40×40 cm közötti lapmérettel LB-Knauf RAPIDFLEX/Gyorskötésű diszperziós ragasztó, EN 12004 szerinti C2F minősítéssel, kül- és beltérbe, teraszra, padlófűtésre, Cikkszám: K00617321LB-Knauf ProCol Kiemelt minőségű flexibilis fugázó, kül- és beltéri használatra, Cikkszám: K00636xxx</t>
  </si>
  <si>
    <t>Újonnan készült aljzat kiegyenlítése rugalmas burkolat alá, parketta és laminált padló úsztatott fektetéshez, (átlagos igénybevétel) szabványos bitumen esztrich felület előkészítése, 3 mm vastagságban Baumit Nivello Quattro önterülő aljzatkiegyenlítő + Baumit Grund, nedvszívó alapfelület alapozására</t>
  </si>
  <si>
    <t>48-010-2310025</t>
  </si>
  <si>
    <t>48-007-0570456</t>
  </si>
  <si>
    <t xml:space="preserve">48-007-3301426 </t>
  </si>
  <si>
    <t xml:space="preserve">35-002-3786731 </t>
  </si>
  <si>
    <t>Szivárgóépítés és alagcsövezés</t>
  </si>
  <si>
    <t>Polietilén agrofólia 0,4 mm vtg.</t>
  </si>
  <si>
    <t>41-003-3622125</t>
  </si>
  <si>
    <t>35-001-0108313</t>
  </si>
  <si>
    <t>35-003-0108694</t>
  </si>
  <si>
    <t>35-004-0108960 </t>
  </si>
  <si>
    <t>44-012-1585506</t>
  </si>
  <si>
    <t>33-000-0087382</t>
  </si>
  <si>
    <t>Kémény-, füstgázrendszerek építése</t>
  </si>
  <si>
    <t>37-000-0130754</t>
  </si>
  <si>
    <t>33-011-1238121</t>
  </si>
  <si>
    <t>44-001-0355672</t>
  </si>
  <si>
    <t>44-001-0355803</t>
  </si>
  <si>
    <t>47-011-0454442</t>
  </si>
  <si>
    <t>71-000-0695684</t>
  </si>
  <si>
    <t>71-000-0695832</t>
  </si>
  <si>
    <t>71-000-0695873</t>
  </si>
  <si>
    <t>71-000-0695672</t>
  </si>
  <si>
    <t>71-000-0695696</t>
  </si>
  <si>
    <t>71-000-0695735</t>
  </si>
  <si>
    <t>71-000-0696011</t>
  </si>
  <si>
    <t>71-000-0695994</t>
  </si>
  <si>
    <t>71-001-0696194</t>
  </si>
  <si>
    <t>71-001-0696204</t>
  </si>
  <si>
    <t>71-001-0696216</t>
  </si>
  <si>
    <t>71-001-0696233</t>
  </si>
  <si>
    <t>71-001-0697800</t>
  </si>
  <si>
    <t>71-001-0697853</t>
  </si>
  <si>
    <t>71-002-0716556</t>
  </si>
  <si>
    <t>71-002-0716561</t>
  </si>
  <si>
    <t>71-002-0716624</t>
  </si>
  <si>
    <t>71-002-0716905</t>
  </si>
  <si>
    <t>71-002-0717951</t>
  </si>
  <si>
    <t>71-002-0719166</t>
  </si>
  <si>
    <t>71-005-3636191</t>
  </si>
  <si>
    <t>71-005-3636603</t>
  </si>
  <si>
    <t>71-005-3636620</t>
  </si>
  <si>
    <t>71-005-3636821</t>
  </si>
  <si>
    <t>71-005-2643541</t>
  </si>
  <si>
    <t>71-005-0736214</t>
  </si>
  <si>
    <t>71-010-2529635</t>
  </si>
  <si>
    <t>71-010-1270663</t>
  </si>
  <si>
    <t xml:space="preserve">71-010-3750673 </t>
  </si>
  <si>
    <t>71-010-1288005</t>
  </si>
  <si>
    <t>Iskolacsengő, 2db beltéri és 1 db kültéri egységgel, vezérlővel.</t>
  </si>
  <si>
    <t>Fali kiselosztó, HÁVK, kismegszakító és B+C túlfeszültségvédelemmel</t>
  </si>
  <si>
    <t>Érintésvédlmi ellenőrzés + jgyzőkönyv</t>
  </si>
  <si>
    <t>Elektromos kiviteli tervdokumentáció készítése</t>
  </si>
  <si>
    <t>Bontási hulladék elszállítás</t>
  </si>
  <si>
    <t>71-013-0816570</t>
  </si>
  <si>
    <t>71-013-0819754</t>
  </si>
  <si>
    <t>71-013-0819810</t>
  </si>
  <si>
    <t>330620094505</t>
  </si>
  <si>
    <t>Áttörés vezetékek részére, helyreállítással, 0,1 m2/db méretig, tégla válaszfalban Kisméretű tömör tégla 250x120x65 mm I.o. Hf5-mc, falazó, cementes mészhabarcs</t>
  </si>
  <si>
    <t>330620094522</t>
  </si>
  <si>
    <t>Áttörés vezetékek részére, helyreállítással, 0,1 m2/db méretig, felmenő téglafalban, 25-38 cm vastagság között Kisméretű tömör tégla 250x120x65 mm I.o. Hf5-mc, falazó, cementes mészhabarcs</t>
  </si>
  <si>
    <t>Technológiai, vegyi, olajipari és szénhidrogén csőszerelési munkák</t>
  </si>
  <si>
    <t>Épületgépészeti csővezeték szerelése</t>
  </si>
  <si>
    <t>Épületgépészeti szerelvények és berendezések szerelése</t>
  </si>
  <si>
    <t>Homlokzati csőállvány állítása állványcsőből mint munkaállvány, szintenkénti pallóterítéssel, korláttal, lábdeszkával, kétlábas, 0,60-0,90 m padlószélességgel, munkapadló távolság 2,00 m, 2,00 kN/m˛terhelhetőséggel, állványépítés MSZ és alkalmazástechnikai kézikönyv szerint, 6,00 m munkapadló magasságig</t>
  </si>
  <si>
    <t>Válaszfal bontása, égetett agyag-kerámia termékekből, erősítő pillérrel vagy erősítő pillér nélkül falazva, kisméretű, mészhomok, magasított vagy nagyméretű téglából, 15 cm vastagságig, falazó, cementes mészhabarcsból falazva</t>
  </si>
  <si>
    <t>Válaszfal építése, égetett agyag-kerámia termékekből, nútféderes elemekből, 100 mm falvastagságban, 330x238x100 mm-es vagy 500x238x100 mm-es méretű válaszfallapból, falazó, meszes cementhabarcsba falazva POROTHERM 10 N+F válaszfallap, 500x238x100 mm,M 2,5 (Hf30-cm) falazó, meszes cementhabarcs</t>
  </si>
  <si>
    <t>Fóliaterítés és -felerősítés 10 cm-es átfedéssel TERRÁN MediFol TEC tetőfólia 120 g/m2</t>
  </si>
  <si>
    <t>Fa tetőszerkezetek bármely rendszerbenfaragott (fűrészelt) fából, 0,021-0,025 m3/m2 bedolgozott famennyiség között Fűrészelt gerenda 150x200-300x300 mm 3-6.5 m I.o.</t>
  </si>
  <si>
    <t>Tetőlécezés hornyolt cserépfedés alá Fenyő tetőléc 3-6,5 m 24x48 mm</t>
  </si>
  <si>
    <t>Deszkázás ereszdeszkázás gyalult, hornyolt deszkával, hajópadlóval</t>
  </si>
  <si>
    <t>Egyszeres fedés húzott, hornyolt tetőcserepekkel, 41-45° tetőhajlásszög között, minden második cserép rögzítésével TONDACH Hornyolt hódfarkú alapcserép 21x40 cm, engóbozott</t>
  </si>
  <si>
    <t>Hegesztett betonacél háló szerelése tartószerkezetbe Hegesztett acélháló; 5,10 x 2,15 m; 150 x 150 mm osztással Ř 8,00 / 8,00</t>
  </si>
  <si>
    <t>Vasbeton koszorú készítése,X0v(H), XC1, XC2, XC3 környezeti osztályú, kissé képlékeny vagy képlékeny konzisztenciájú betonból, kézi bedolgozással, vibrátoros tömörítéssel, 400 cm˛ keresztmetszetig C30/37 - XC3 képlékeny kavicsbeton keverék CEM 52,5 pc. Dçmax = 24 mm, m = 7,1 finomsági modulussal</t>
  </si>
  <si>
    <t>Teherhordó és kitöltő falazat bontása, égetett agyag-kerámia termékekből, kisméretű, mészhomok, magasított vagy nagyméretű téglából, bármilyen falvastagsággal, falazó, meszes cementhabarcsból</t>
  </si>
  <si>
    <t>Vékonyvakolat alapozók felhordása, kézi erővel weber G700 vékonyvakolat alapozó, Kód: G700</t>
  </si>
  <si>
    <t>Tapadóhíd képzése vízzel higított koncentrátummal weber H706 tapadóemulzió H, Kód: H706</t>
  </si>
  <si>
    <t>Műanyag kültéri nyílászárók, hőszigetelt, fokozott légzárású ablak elhelyezéseelőre kihagyott falnyílásba, tömítés nélkül (szerelvényezve, finombeállítással), 4,00 m kerület felett ötkamrás profil, kétszárnyú, középnyíló bukó-nyíló ACTUAL 5 kamrás SOLAR, műanyag középen nyíló bukó-nyíló ablak, kétszárnyú fehér, U=1,1 W/m2K hőszigetelt üvegezéssel 150 x 90 cm</t>
  </si>
  <si>
    <t>Falikút, kiöntő vagy mosóvályú elhelyezése és bekötése, falikút, szifon (bűzelzáró) és csaptelep nélkül, acéllemezből-, rozsdamentes lemezből vagy öntöttvasból Acéllemez falikút, kívül-belül fehér tűzzománcozott, rövid hátlapú</t>
  </si>
  <si>
    <t>820090969150</t>
  </si>
  <si>
    <t>Mosdó vagy mosómedence berendezés elhelyezése és bekötése, kifolyószelep, bűzelzáró és sarokszelep nélkül, falra szerelhető porcelán kivitelben (komplett) ALFÖLDI/BÁZIS porcelán mosdó, 60 cm, 3 csaplyukkal, fúrt, fehér, Kód: 4191 60</t>
  </si>
  <si>
    <t>820091724600</t>
  </si>
  <si>
    <t>Mosdó vagy mosómedence berendezés elhelyezése és bekötése, kifolyószelep, bűzelzáró és sarokszelep nélkül, falra szerelhető porcelán kivitelben (komplett) B&amp;K Porcelán mosdó mozgáskorlátozottak részére 675x575 mm (leeresztőszelep, szifon, tartókonzol nélkül), Cikkszám: TH400-I</t>
  </si>
  <si>
    <t>820090974531</t>
  </si>
  <si>
    <t>WC csésze elhelyezése és bekötése, öblítőtartály, sarokszelep, WC ülőke,  nyomógomb nélkül, porcelánból, alsókifolyású, mélyöblítésű kivitelben ALFÖLDI/BÁZIS porcelán mélyöblítésű WC csésze, 6 l alsó kifolyású, fehér, Kód: 4033 00 01</t>
  </si>
  <si>
    <t>820091724636</t>
  </si>
  <si>
    <t>WC csésze elhelyezése és bekötése, öblítőtartály, sarokszelep, WC ülőke,  nyomógomb nélkül, porcelánból, alsókifolyású, mélyöblítésű kivitelben B&amp;K Porcelán WC-kagyló mozgáskorlátozottak részére, padlón álló, alsó kifolyással, Cikkszám: TH420I</t>
  </si>
  <si>
    <t>820093553572</t>
  </si>
  <si>
    <t>WC-csésze kiegészítő szerelvényeinek elhelyezése, WC-ülőke Mozgássérült WC ülőke, fehér műanyag, fém WC zsanérral</t>
  </si>
  <si>
    <t>820090975020</t>
  </si>
  <si>
    <t>WC-csésze kiegészítő szerelvényeinek elhelyezése, WC-ülőke SOLINAR WC-ülőke, 8780 95 01, fehér</t>
  </si>
  <si>
    <t>820093553785</t>
  </si>
  <si>
    <t>WC öblítőtartály felszerelése és bekötése, falsík elé szerelhető, műanyag LIV Laguna falsík előtti öblítőtartály takarék leállítógombbal, fehér, Cikkszám: 196519</t>
  </si>
  <si>
    <t>820090975841</t>
  </si>
  <si>
    <t>Vizelde vagy piszoár berendezés elhelyezése, öblítőszelep, sarokszelep és bűzelzáró nélkül, porcelán, falra szerelhető vizelde ALFÖLDI/SAVAL porcelán vizelde (felső bekötésű, szifon nélkül), fehér, Kód: 7050 59</t>
  </si>
  <si>
    <t>820091669811</t>
  </si>
  <si>
    <t>Vizelde kiegészítő elemei, öblítőszelep, nyomógombos SCHELL BASIC falon kívüli vizeldeöblítő szelep, 1-6 l között állítható öblítési mennyiséggel, előszűrővel, automatikus kiegyenlítő furat tisztítóval, 0,8-5,0 bar víznyomás között, 1/2" króm fali csatlakozással, belső csatlakozással a csészéhez, króm</t>
  </si>
  <si>
    <t>820091669961</t>
  </si>
  <si>
    <t>Berendezési tárgyak szerelvényeinek felszerelése, sarokszelep szerelés SCHELL COMFORT szűrős sarokszelep 1/2"-3/8", mosható-Hostaform szűrőbetéttel, meghosszabbított fali csatlakozóval, roppantógyűrűs csavarzattal, zsírzókamrás felsőrésszel, dupla O gyűrűs tömítéssel, öntömítős csatlakozó menettel, króm</t>
  </si>
  <si>
    <t>820093241656</t>
  </si>
  <si>
    <t>Berendezési tárgyak szerelvényeinek felszerelése, fali kifolyószelep szerelés MOFÉM kifolyószelep, tömlővéggel, 1/2", dizájn kivitel, kód: 162-0035-17</t>
  </si>
  <si>
    <t>820092219301</t>
  </si>
  <si>
    <t>Csaptelepek és szerelvényeinek felszerelése, mosdócsaptelepek, álló illetve süllyesztett mosdócsaptelep Kludi LOGO NEO mosdócsaptelep, kerámiabetét, hőfokkorlátozó, ECO perlátor, lefolyógarnitúra, 9 l/perc, R: 372810575</t>
  </si>
  <si>
    <t>820093243375</t>
  </si>
  <si>
    <t>Csaptelepek és szerelvényeinek felszerelése, orvosi és speciális csaptelepek, mosdócsaptelep MOFÉM TREND PLUS orvosi mosdó csaptelep, fém leeresztő szeleppel, 5 l/perc Eco perlátorral, kód: 159-1501-00</t>
  </si>
  <si>
    <t>820092659151</t>
  </si>
  <si>
    <t>Mennyezeti lámpatest elhelyezése előre elkészített tartószerkezetre, fénycsöves kivitelben T5 fénycsöves elektronikával szerelt (A energia osztályú), káprázáskorlátozott (V, parabola tükrös) E-FAMILY (HOLUX) E-DELUX-T5 228 mennyezeti lpt, alu. dupla par. tükörrel, elektronikus előtéttel, 2x28W / G5 fénycsőhöz (T5), IP20 Csz:1-25-15-0177</t>
  </si>
  <si>
    <t>Mennyezeti lámpatest elhelyezése előre elkészített tartószerkezetre, fénycsöves kivitelben T5 fénycsöves elektronikával szerelt (A energia osztályú), aszimmetrikus tükrös RIDI (HOLUX) ALE W 128/54, 1x28/54W T5 fénycsöves (G5) sorolható falmosó lámpatest, matt alumínium parabola tükörrel, IP20, Csz:0621854</t>
  </si>
  <si>
    <t>Falon kívüli, vízmentes kültérilámpák elhelyezése LED-es kivitelben V-TAC (HOLUX) VT-8007; 12W / 840lm LED-es burás lámpatest, semlegesfehér (4500K), kerek, fekete, IP66 Csz:4970</t>
  </si>
  <si>
    <t>Akkumulátoros vészvilágítási lámpatestekelhelyezése, saját akkumlátoros, készenléti üzemű, falonkívüli kivitelben, fénycsöves LEGRAND G 5 akkumulátoros vész-világítási lámpatest, készenléti, 210 Lumen, 1 óra , 8 W fénycsöves, IP 42, R: 061731</t>
  </si>
  <si>
    <t>Villámhárító levezető szerelése,előre elkészített tartószerkezetre, sodronyból, kör- vagy laposacélból,épületszerkezeten kívül, tartóra szerelve, 60 mm˛-ig ACSR szabadvezeték sodrony acél-alumínium 50 mm2</t>
  </si>
  <si>
    <t>Villámhárító felfogóvezető szerelése,előre elkészített tartószerkezetre,sodronyból, kör- vagy laposacélból, meredek tetőn, tartóra szerelve, 60 mm˛-ig OBO alumínium körvezető, fúrógéppel egyengethető, 8 mm, RD 8/Alu-T, R.sz.: 5021294</t>
  </si>
  <si>
    <t>Bádogszegély bekötő bilincs</t>
  </si>
  <si>
    <t>Villám- és érintésvédelmi hálózat tartozékainak szerelése, földelő rúd vagy cső, 4 m hosszúságig OBO keresztföldelő, 2 m hosszú, 50x50 mm, köracél csatlakozóval, R.sz.: 5003024 és 5304105</t>
  </si>
  <si>
    <t>Villám- és érintésvédelmi hálózat tartozékainak szerelése, mérési hely kialakítása (vizsgáló összekötő) Horganyzott sodronykötélből készült levezetőhöz, névleges átmérő 8 mm</t>
  </si>
  <si>
    <t>Villámvédelmi hálózat tartószerkezeteinek szerelése, levezető téglaszerkezetbe rögzített bilinccsel Tartó 6-12 mm átmérőjű vezetőhöz falfelületre</t>
  </si>
  <si>
    <t>Villámvédelmi hálózat tartószerkezeteinek szerelése, cserép alá akasztható bilinccsel OBO vezetéktartó cserépfedésű tetőhöz, 8/10 mm körvezetőhöz, 280 mm hosszú, R.sz.: 5215587</t>
  </si>
  <si>
    <t>Villámvédelmi hálózat tartószerkezeteinek szerelése, kúpcserépre rögzíthető bilinccsel OBO vezetéktartó kúpcseréphez, 8/10 mm körvezetőhöz, R.sz.: 5202515</t>
  </si>
  <si>
    <t>Általános épületgépészeti szerelés</t>
  </si>
  <si>
    <t>Ivóvíz vezeték, Ötrétegű cső szerelése, PE-Xa/Al/PE-HD anyagból, toldóhüvelyes kötésekkel, cső elhelyezése csőidomok nélkül, szakaszos nyomáspróbával, falhoronyba vagy padlószerkezetbe szerelve (horonyvésés külön tételben), DN 20 REHAU univerzális RAUTITAN stabil cső, ötrétegű, 25x3,7 mm, tekercs, 130141</t>
  </si>
  <si>
    <t>PVC lefolyóvezeték szerelése, tokos, gumigyűrűs kötésekkel, cső elhelyezése csőidomokkal, szakaszos tömörségi próbával, horonyba vagy padlócsatornába, DN 50 PIPELIFE PVC-U tokos lefolyócső 50x1,8x1000 mm, KAEM050/1M</t>
  </si>
  <si>
    <t>PVC lefolyóvezeték szerelése, tokos, gumigyűrűs kötésekkel, cső elhelyezése csőidomokkal, szakaszos tömörségi próbával, horonyba vagy padlócsatornába, DN 65 PIPELIFE PVC-U tokos lefolyócső 63x1,9x1000 mm, KAEM063/1M</t>
  </si>
  <si>
    <t>Szigetelt vezeték elhelyezése védőcsőbe húzvavagy vezetékcsatornába fektetve, rézvezetővel, leágazó kötésekkel, szigetelés ellenállás méréssel,a szerelvényekhez csatlakozó vezetékvégek bekötése nélkül, keresztmetszet: 4-6 mm˛ H07V-K 450/750V 1x 6 mm2, hajlékony rézvezetővel (Mkh)</t>
  </si>
  <si>
    <t>Sorszám</t>
  </si>
  <si>
    <t>Tétel megnevezés</t>
  </si>
  <si>
    <t>Anyag egységár</t>
  </si>
  <si>
    <t>Díj egységre</t>
  </si>
  <si>
    <t>Anyag összesen</t>
  </si>
  <si>
    <t>Díj összesen</t>
  </si>
  <si>
    <t>Egység</t>
  </si>
  <si>
    <t>Mennyiség</t>
  </si>
  <si>
    <t>db</t>
  </si>
  <si>
    <r>
      <t>m</t>
    </r>
    <r>
      <rPr>
        <b/>
        <vertAlign val="superscript"/>
        <sz val="10"/>
        <rFont val="Arial Narrow"/>
        <family val="2"/>
        <charset val="238"/>
      </rPr>
      <t>2</t>
    </r>
  </si>
  <si>
    <r>
      <t>m</t>
    </r>
    <r>
      <rPr>
        <vertAlign val="superscript"/>
        <sz val="10"/>
        <rFont val="Arial Narrow"/>
        <family val="2"/>
        <charset val="238"/>
      </rPr>
      <t>2</t>
    </r>
  </si>
  <si>
    <r>
      <t>m</t>
    </r>
    <r>
      <rPr>
        <vertAlign val="superscript"/>
        <sz val="10"/>
        <rFont val="Arial Narrow"/>
        <family val="2"/>
        <charset val="238"/>
      </rPr>
      <t>3</t>
    </r>
  </si>
  <si>
    <t>t</t>
  </si>
  <si>
    <t>m</t>
  </si>
  <si>
    <t>klt</t>
  </si>
  <si>
    <t>ktg</t>
  </si>
  <si>
    <t>21-011-0016406</t>
  </si>
  <si>
    <t>Fejtett föld felrakása szállítóeszközre, géppel, talajosztály I-IV.</t>
  </si>
  <si>
    <t>21-003-0015022 </t>
  </si>
  <si>
    <t>Munkagödör földkiemelése épületek és műtárgyakhelyén bármely konzisztenciájú, I-IV. oszt. talajban, gépi erővel, kiegészítő kézi munkával, alapterület: 250,0 m2 felett, bármely mélységnél</t>
  </si>
  <si>
    <t>21-011-0016440</t>
  </si>
  <si>
    <t>Fejtett föld tolása és elteregetése, I-IV. osztályú talajban, 50,1-100 m távolság között</t>
  </si>
  <si>
    <t>Betonacél helyszíni szerelése függőleges vagy vízszintes tartószerkezetbe, bordás betonacélból, 6-10 mm átmérő között FERALPI hidegen húzott bordás betonacél, 6 m-es szálban, BHB55.50 8 mm</t>
  </si>
  <si>
    <t>Sík vagy alulbordás vasbeton lemez készítése, 15°-os hajlásszögig,X0v(H), XC1, XC2, XC3 környezeti osztályú,kissé képlékeny vagy képlékeny konzisztenciájú betonból, kézi erővel, vibrátoros tömörítéssel, 12 cm vastagságig C16/20 - X0v(H) képlékeny kavicsbeton keverék CEM 32,5 pc. Dçmax = 16 mm, m = 6,6 finomsági modulussal hátsó új rész</t>
  </si>
  <si>
    <t>Sík vagy alulbordás vasbeton lemez készítése, 15°-os hajlásszögig,X0v(H), XC1, XC2, XC3 környezeti osztályú,kissé képlékeny vagy képlékeny konzisztenciájú betonból, kézi erővel, vibrátoros tömörítéssel, 12 cm vastagságig C16/20 - X0v(H) képlékeny kavicsbeton keverék CEM 32,5 pc. Dçmax = 16 mm, m = 6,6 finomsági modulussal padlófűtés felett teljes épület</t>
  </si>
  <si>
    <t>Előregyártott azonnal terhelhető nyílásáthidaló elhelyezése (válaszfal áthidalók is), tartószerkezetre, csomóponti kötés nélkül,falazat szélességű áthidaló elemekből vagy több elem egymás mellé sorolásával, a teherhordó falváll előkészítésével, kiegészítő hőszigetelés elhelyezése nélkül, 0,10 t/db tömegig, égetett agyag-kerámia köpenyes nyílásáthidaló LEIER MÁTRATHERM nyílásáthidaló égetett kerámia köpenyelemmel, 150 cm</t>
  </si>
  <si>
    <t>32-002-0071230</t>
  </si>
  <si>
    <t>Előregyártott azonnal terhelhető nyílásáthidaló elhelyezése (válaszfal áthidalók is), tartószerkezetre, csomóponti kötés nélkül,falazat szélességű áthidaló elemekből vagy több elem egymás mellé sorolásával, a teherhordó falváll előkészítésével, kiegészítő hőszigetelés elhelyezése nélkül, 0,10 t/db tömegig, égetett agyag-kerámia köpenyes nyílásáthidaló LEIER MÁTRATHERM nyílásáthidaló égetett kerámia köpenyelemmel, 200 cm</t>
  </si>
  <si>
    <t>33-011-3281206</t>
  </si>
  <si>
    <t>Válaszfal építése, mészhomok válaszfalelemekből, 100 mm falvastagságban, 333x199x100 mm-es méretű horony-eresztékes falazóelemből (fugavastagság 10 mm), falazó, meszes cementhabarcsba falazva XELLA Silka-HMLF 100 NF jelű horony-eresztékes mészhomok válaszfalelem, 333x249x100 mm méretű elemekből, M 2,5 (Hf30-cm), falazó, meszes cementhabarccsal</t>
  </si>
  <si>
    <t>33-091-0095486</t>
  </si>
</sst>
</file>

<file path=xl/styles.xml><?xml version="1.0" encoding="utf-8"?>
<styleSheet xmlns="http://schemas.openxmlformats.org/spreadsheetml/2006/main">
  <numFmts count="2">
    <numFmt numFmtId="44" formatCode="_-* #,##0.00\ &quot;Ft&quot;_-;\-* #,##0.00\ &quot;Ft&quot;_-;_-* &quot;-&quot;??\ &quot;Ft&quot;_-;_-@_-"/>
    <numFmt numFmtId="164" formatCode="#,##0\ &quot;Ft&quot;"/>
  </numFmts>
  <fonts count="19">
    <font>
      <sz val="10"/>
      <name val="Arial CE"/>
      <charset val="238"/>
    </font>
    <font>
      <sz val="10"/>
      <name val="Times New Roman"/>
      <family val="1"/>
      <charset val="238"/>
    </font>
    <font>
      <sz val="10"/>
      <name val="Calibri"/>
      <family val="2"/>
      <charset val="238"/>
    </font>
    <font>
      <b/>
      <sz val="10"/>
      <name val="Calibri"/>
      <family val="2"/>
      <charset val="238"/>
    </font>
    <font>
      <sz val="10"/>
      <name val="Arial"/>
      <family val="2"/>
      <charset val="238"/>
    </font>
    <font>
      <sz val="8"/>
      <name val="Arial CE"/>
      <charset val="238"/>
    </font>
    <font>
      <b/>
      <sz val="12"/>
      <name val="Arial Narrow"/>
      <family val="2"/>
      <charset val="238"/>
    </font>
    <font>
      <sz val="12"/>
      <name val="Arial Narrow"/>
      <family val="2"/>
      <charset val="238"/>
    </font>
    <font>
      <sz val="10"/>
      <name val="Arial Narrow"/>
      <family val="2"/>
      <charset val="238"/>
    </font>
    <font>
      <b/>
      <sz val="10"/>
      <name val="Arial Narrow"/>
      <family val="2"/>
      <charset val="238"/>
    </font>
    <font>
      <vertAlign val="superscript"/>
      <sz val="10"/>
      <name val="Arial Narrow"/>
      <family val="2"/>
      <charset val="238"/>
    </font>
    <font>
      <b/>
      <u/>
      <sz val="12"/>
      <name val="Arial Narrow"/>
      <family val="2"/>
      <charset val="238"/>
    </font>
    <font>
      <b/>
      <vertAlign val="superscript"/>
      <sz val="10"/>
      <name val="Arial Narrow"/>
      <family val="2"/>
      <charset val="238"/>
    </font>
    <font>
      <b/>
      <sz val="10"/>
      <name val="Book Antiqua"/>
      <family val="1"/>
      <charset val="238"/>
    </font>
    <font>
      <b/>
      <sz val="14"/>
      <name val="Arial Narrow"/>
      <family val="2"/>
      <charset val="238"/>
    </font>
    <font>
      <sz val="14"/>
      <color indexed="8"/>
      <name val="Arial Narrow"/>
      <family val="2"/>
      <charset val="238"/>
    </font>
    <font>
      <b/>
      <sz val="14"/>
      <color indexed="8"/>
      <name val="Arial Narrow"/>
      <family val="2"/>
      <charset val="238"/>
    </font>
    <font>
      <sz val="11"/>
      <color theme="1"/>
      <name val="Calibri"/>
      <family val="2"/>
      <charset val="238"/>
      <scheme val="minor"/>
    </font>
    <font>
      <sz val="11"/>
      <color rgb="FF006100"/>
      <name val="Calibri"/>
      <family val="2"/>
      <charset val="238"/>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C6EFCE"/>
        <bgColor rgb="FFCCFFFF"/>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8">
    <xf numFmtId="0" fontId="0" fillId="0" borderId="0"/>
    <xf numFmtId="0" fontId="4" fillId="0" borderId="0"/>
    <xf numFmtId="0" fontId="17" fillId="0" borderId="0"/>
    <xf numFmtId="0" fontId="17" fillId="0" borderId="0"/>
    <xf numFmtId="0" fontId="17" fillId="0" borderId="0"/>
    <xf numFmtId="0" fontId="1" fillId="0" borderId="0"/>
    <xf numFmtId="44" fontId="4" fillId="0" borderId="0" applyFont="0" applyFill="0" applyBorder="0" applyAlignment="0" applyProtection="0"/>
    <xf numFmtId="0" fontId="18" fillId="4" borderId="0"/>
  </cellStyleXfs>
  <cellXfs count="56">
    <xf numFmtId="0" fontId="0" fillId="0" borderId="0" xfId="0"/>
    <xf numFmtId="0" fontId="2" fillId="0" borderId="0" xfId="5" applyFont="1" applyAlignment="1">
      <alignment vertical="top" wrapText="1"/>
    </xf>
    <xf numFmtId="164" fontId="2" fillId="0" borderId="0" xfId="7" applyNumberFormat="1" applyFont="1" applyFill="1" applyBorder="1" applyAlignment="1">
      <alignment horizontal="right" vertical="top" wrapText="1"/>
    </xf>
    <xf numFmtId="0" fontId="2" fillId="0" borderId="0" xfId="5" applyFont="1" applyFill="1" applyAlignment="1">
      <alignment vertical="top" wrapText="1"/>
    </xf>
    <xf numFmtId="0" fontId="2" fillId="0" borderId="1" xfId="5" applyFont="1" applyBorder="1" applyAlignment="1">
      <alignment vertical="top" wrapText="1"/>
    </xf>
    <xf numFmtId="2" fontId="3" fillId="0" borderId="1" xfId="5" applyNumberFormat="1" applyFont="1" applyBorder="1" applyAlignment="1">
      <alignment horizontal="center" vertical="top" wrapText="1"/>
    </xf>
    <xf numFmtId="2" fontId="3" fillId="0" borderId="0" xfId="7" applyNumberFormat="1" applyFont="1" applyFill="1" applyBorder="1" applyAlignment="1">
      <alignment horizontal="center" vertical="top" wrapText="1"/>
    </xf>
    <xf numFmtId="2" fontId="3" fillId="0" borderId="0" xfId="5" applyNumberFormat="1" applyFont="1" applyAlignment="1">
      <alignment horizontal="center" vertical="top" wrapText="1"/>
    </xf>
    <xf numFmtId="0" fontId="9" fillId="2" borderId="1" xfId="5" applyFont="1" applyFill="1" applyBorder="1" applyAlignment="1">
      <alignment horizontal="center" vertical="top" wrapText="1"/>
    </xf>
    <xf numFmtId="2" fontId="9" fillId="2" borderId="1" xfId="5" applyNumberFormat="1" applyFont="1" applyFill="1" applyBorder="1" applyAlignment="1">
      <alignment horizontal="center" vertical="top"/>
    </xf>
    <xf numFmtId="0" fontId="9" fillId="3" borderId="1" xfId="5" applyFont="1" applyFill="1" applyBorder="1" applyAlignment="1">
      <alignment vertical="top" wrapText="1"/>
    </xf>
    <xf numFmtId="0" fontId="9" fillId="3" borderId="1" xfId="5" applyFont="1" applyFill="1" applyBorder="1" applyAlignment="1">
      <alignment horizontal="justify" vertical="top" wrapText="1"/>
    </xf>
    <xf numFmtId="2" fontId="9" fillId="3" borderId="1" xfId="5" applyNumberFormat="1" applyFont="1" applyFill="1" applyBorder="1" applyAlignment="1">
      <alignment horizontal="center" vertical="top" wrapText="1"/>
    </xf>
    <xf numFmtId="164" fontId="9" fillId="3" borderId="1" xfId="5" applyNumberFormat="1" applyFont="1" applyFill="1" applyBorder="1" applyAlignment="1">
      <alignment vertical="top" wrapText="1"/>
    </xf>
    <xf numFmtId="0" fontId="8" fillId="0" borderId="1" xfId="7" applyFont="1" applyFill="1" applyBorder="1" applyAlignment="1">
      <alignment horizontal="left" vertical="top" wrapText="1"/>
    </xf>
    <xf numFmtId="0" fontId="8" fillId="0" borderId="1" xfId="7" applyFont="1" applyFill="1" applyBorder="1" applyAlignment="1">
      <alignment horizontal="justify" vertical="top" wrapText="1"/>
    </xf>
    <xf numFmtId="164" fontId="8" fillId="0" borderId="1" xfId="7" applyNumberFormat="1" applyFont="1" applyFill="1" applyBorder="1" applyAlignment="1">
      <alignment horizontal="right" vertical="top" wrapText="1"/>
    </xf>
    <xf numFmtId="164" fontId="8" fillId="0" borderId="1" xfId="5" applyNumberFormat="1" applyFont="1" applyBorder="1" applyAlignment="1">
      <alignment vertical="top" wrapText="1"/>
    </xf>
    <xf numFmtId="2" fontId="8" fillId="0" borderId="1" xfId="7" applyNumberFormat="1" applyFont="1" applyFill="1" applyBorder="1" applyAlignment="1">
      <alignment horizontal="center" vertical="top" wrapText="1"/>
    </xf>
    <xf numFmtId="0" fontId="9" fillId="0" borderId="1" xfId="5" applyFont="1" applyFill="1" applyBorder="1" applyAlignment="1">
      <alignment horizontal="left" vertical="top" wrapText="1"/>
    </xf>
    <xf numFmtId="0" fontId="9" fillId="0" borderId="1" xfId="5" applyFont="1" applyFill="1" applyBorder="1" applyAlignment="1">
      <alignment horizontal="justify" vertical="top" wrapText="1"/>
    </xf>
    <xf numFmtId="3" fontId="11" fillId="2" borderId="1" xfId="7" applyNumberFormat="1" applyFont="1" applyFill="1" applyBorder="1" applyAlignment="1">
      <alignment horizontal="center" vertical="top" wrapText="1"/>
    </xf>
    <xf numFmtId="0" fontId="11" fillId="2" borderId="1" xfId="5" applyFont="1" applyFill="1" applyBorder="1" applyAlignment="1">
      <alignment horizontal="justify" vertical="top" wrapText="1"/>
    </xf>
    <xf numFmtId="2" fontId="11" fillId="2" borderId="1" xfId="0" applyNumberFormat="1" applyFont="1" applyFill="1" applyBorder="1" applyAlignment="1">
      <alignment horizontal="center" vertical="top" wrapText="1"/>
    </xf>
    <xf numFmtId="164" fontId="11" fillId="2" borderId="1" xfId="5" applyNumberFormat="1" applyFont="1" applyFill="1" applyBorder="1" applyAlignment="1">
      <alignment vertical="top" wrapText="1"/>
    </xf>
    <xf numFmtId="0" fontId="8" fillId="0" borderId="1" xfId="5" applyFont="1" applyBorder="1" applyAlignment="1">
      <alignment vertical="top" wrapText="1"/>
    </xf>
    <xf numFmtId="2" fontId="9" fillId="0" borderId="1" xfId="5" applyNumberFormat="1" applyFont="1" applyBorder="1" applyAlignment="1">
      <alignment horizontal="center" vertical="top" wrapText="1"/>
    </xf>
    <xf numFmtId="0" fontId="8" fillId="0" borderId="1" xfId="7" applyFont="1" applyFill="1" applyBorder="1" applyAlignment="1">
      <alignment horizontal="center" vertical="top" wrapText="1"/>
    </xf>
    <xf numFmtId="0" fontId="9" fillId="0" borderId="1" xfId="5" applyFont="1" applyBorder="1" applyAlignment="1">
      <alignment horizontal="justify" vertical="top" wrapText="1"/>
    </xf>
    <xf numFmtId="0" fontId="9" fillId="0" borderId="1" xfId="5" applyFont="1" applyBorder="1" applyAlignment="1">
      <alignment vertical="top" wrapText="1"/>
    </xf>
    <xf numFmtId="0" fontId="9" fillId="0" borderId="1" xfId="5" applyFont="1" applyFill="1" applyBorder="1" applyAlignment="1">
      <alignment vertical="top" wrapText="1"/>
    </xf>
    <xf numFmtId="0" fontId="13" fillId="3" borderId="1" xfId="5" applyFont="1" applyFill="1" applyBorder="1" applyAlignment="1">
      <alignment vertical="top" wrapText="1"/>
    </xf>
    <xf numFmtId="0" fontId="13" fillId="0" borderId="1" xfId="5" applyFont="1" applyFill="1" applyBorder="1" applyAlignment="1">
      <alignment horizontal="left" vertical="top" wrapText="1"/>
    </xf>
    <xf numFmtId="164" fontId="13" fillId="3" borderId="1" xfId="5" applyNumberFormat="1" applyFont="1" applyFill="1" applyBorder="1" applyAlignment="1">
      <alignment horizontal="center" vertical="top" wrapText="1"/>
    </xf>
    <xf numFmtId="0" fontId="13" fillId="3" borderId="1" xfId="5" applyNumberFormat="1" applyFont="1" applyFill="1" applyBorder="1" applyAlignment="1">
      <alignment horizontal="center" vertical="top" wrapText="1"/>
    </xf>
    <xf numFmtId="0" fontId="14" fillId="0" borderId="2" xfId="0" applyFont="1" applyBorder="1"/>
    <xf numFmtId="0" fontId="15" fillId="0" borderId="3" xfId="0" applyFont="1" applyBorder="1"/>
    <xf numFmtId="3" fontId="14" fillId="0" borderId="4" xfId="0" applyNumberFormat="1" applyFont="1" applyBorder="1" applyAlignment="1"/>
    <xf numFmtId="0" fontId="16" fillId="0" borderId="4" xfId="0" applyFont="1" applyBorder="1" applyAlignment="1"/>
    <xf numFmtId="9" fontId="15" fillId="0" borderId="3" xfId="0" applyNumberFormat="1" applyFont="1" applyFill="1" applyBorder="1"/>
    <xf numFmtId="164" fontId="9" fillId="2" borderId="1" xfId="5" applyNumberFormat="1" applyFont="1" applyFill="1" applyBorder="1" applyAlignment="1">
      <alignment horizontal="right" vertical="top"/>
    </xf>
    <xf numFmtId="164" fontId="9" fillId="3" borderId="1" xfId="5" applyNumberFormat="1" applyFont="1" applyFill="1" applyBorder="1" applyAlignment="1">
      <alignment horizontal="right" vertical="top" wrapText="1"/>
    </xf>
    <xf numFmtId="164" fontId="11" fillId="2" borderId="1" xfId="0" applyNumberFormat="1" applyFont="1" applyFill="1" applyBorder="1" applyAlignment="1">
      <alignment horizontal="right" vertical="top" wrapText="1"/>
    </xf>
    <xf numFmtId="164" fontId="3" fillId="0" borderId="1" xfId="5" applyNumberFormat="1" applyFont="1" applyBorder="1" applyAlignment="1">
      <alignment horizontal="right" vertical="top" wrapText="1"/>
    </xf>
    <xf numFmtId="164" fontId="3" fillId="0" borderId="0" xfId="7" applyNumberFormat="1" applyFont="1" applyFill="1" applyBorder="1" applyAlignment="1">
      <alignment horizontal="right" vertical="top" wrapText="1"/>
    </xf>
    <xf numFmtId="164" fontId="3" fillId="0" borderId="0" xfId="5" applyNumberFormat="1" applyFont="1" applyAlignment="1">
      <alignment horizontal="right" vertical="top" wrapText="1"/>
    </xf>
    <xf numFmtId="0" fontId="9" fillId="0" borderId="1" xfId="7" applyFont="1" applyFill="1" applyBorder="1" applyAlignment="1">
      <alignment horizontal="left" vertical="top" wrapText="1"/>
    </xf>
    <xf numFmtId="0" fontId="9" fillId="0" borderId="1" xfId="7" applyFont="1" applyFill="1" applyBorder="1" applyAlignment="1">
      <alignment horizontal="justify" vertical="top" wrapText="1"/>
    </xf>
    <xf numFmtId="0" fontId="9" fillId="0" borderId="0" xfId="0" applyFont="1" applyAlignment="1">
      <alignment horizontal="left" vertical="top"/>
    </xf>
    <xf numFmtId="2" fontId="9" fillId="0" borderId="1" xfId="7" applyNumberFormat="1" applyFont="1" applyFill="1" applyBorder="1" applyAlignment="1">
      <alignment horizontal="center" vertical="top" wrapText="1"/>
    </xf>
    <xf numFmtId="0" fontId="9" fillId="0" borderId="0" xfId="0" applyFont="1" applyAlignment="1">
      <alignment wrapText="1"/>
    </xf>
    <xf numFmtId="0" fontId="14" fillId="0" borderId="5" xfId="5" applyFont="1" applyBorder="1" applyAlignment="1">
      <alignment horizontal="center" vertical="top" wrapText="1"/>
    </xf>
    <xf numFmtId="0" fontId="6" fillId="2" borderId="1" xfId="5" applyFont="1" applyFill="1" applyBorder="1" applyAlignment="1">
      <alignment horizontal="left" vertical="top" wrapText="1"/>
    </xf>
    <xf numFmtId="0" fontId="6" fillId="2" borderId="1" xfId="5" applyFont="1" applyFill="1" applyBorder="1" applyAlignment="1">
      <alignment horizontal="left" vertical="top"/>
    </xf>
    <xf numFmtId="3" fontId="14" fillId="0" borderId="3" xfId="0" applyNumberFormat="1" applyFont="1" applyBorder="1" applyAlignment="1">
      <alignment horizontal="right"/>
    </xf>
    <xf numFmtId="3" fontId="16" fillId="0" borderId="3" xfId="0" applyNumberFormat="1" applyFont="1" applyBorder="1" applyAlignment="1">
      <alignment horizontal="right"/>
    </xf>
  </cellXfs>
  <cellStyles count="8">
    <cellStyle name="Normál" xfId="0" builtinId="0"/>
    <cellStyle name="Normál 2" xfId="1"/>
    <cellStyle name="Normál 3" xfId="2"/>
    <cellStyle name="Normál 4" xfId="3"/>
    <cellStyle name="Normál 4 2" xfId="4"/>
    <cellStyle name="Normál_SPAR rakodóudvar bővítés_20041022_eredeti" xfId="5"/>
    <cellStyle name="Pénznem 2" xfId="6"/>
    <cellStyle name="TableStyleLight1"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93;raj&#225;nlati%20program%20V3_1\&#193;rlista%20t&#246;rzs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5%20Fejleszt&#233;s\fejleszt&#233;s_2007_&#225;llattart&#243;%20telepek\kivitelez&#337;i%20aj&#225;nlatok\stallprofi\njanos\aj&#225;nlat_20070728_2x11000m3%20t&#243;%20(HDPE%20f&#243;li&#225;v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lista törzs"/>
      <sheetName val="besorolás"/>
    </sheetNames>
    <sheetDataSet>
      <sheetData sheetId="0" refreshError="1"/>
      <sheetData sheetId="1" refreshError="1">
        <row r="2">
          <cell r="F2">
            <v>285</v>
          </cell>
          <cell r="G2">
            <v>2750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vél (hígtrágya tó)"/>
      <sheetName val="rejtett"/>
      <sheetName val="2x11.000m3 tó"/>
      <sheetName val="4db akna gépészete"/>
    </sheetNames>
    <sheetDataSet>
      <sheetData sheetId="0"/>
      <sheetData sheetId="1">
        <row r="4">
          <cell r="G4" t="b">
            <v>0</v>
          </cell>
        </row>
        <row r="6">
          <cell r="G6" t="b">
            <v>0</v>
          </cell>
        </row>
      </sheetData>
      <sheetData sheetId="2"/>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I280"/>
  <sheetViews>
    <sheetView tabSelected="1" view="pageBreakPreview" zoomScale="115" zoomScaleNormal="110" zoomScaleSheetLayoutView="115" workbookViewId="0">
      <selection activeCell="F6" sqref="F6"/>
    </sheetView>
  </sheetViews>
  <sheetFormatPr defaultColWidth="8" defaultRowHeight="12.75"/>
  <cols>
    <col min="1" max="1" width="8" style="1"/>
    <col min="2" max="2" width="15" style="1" bestFit="1" customWidth="1"/>
    <col min="3" max="3" width="42.5703125" style="1" customWidth="1"/>
    <col min="4" max="4" width="14.28515625" style="7" bestFit="1" customWidth="1"/>
    <col min="5" max="5" width="8.42578125" style="7" customWidth="1"/>
    <col min="6" max="7" width="14.28515625" style="7" customWidth="1"/>
    <col min="8" max="8" width="14.28515625" style="45" customWidth="1"/>
    <col min="9" max="9" width="15" style="1" bestFit="1" customWidth="1"/>
    <col min="10" max="16384" width="8" style="1"/>
  </cols>
  <sheetData>
    <row r="1" spans="1:9" ht="18">
      <c r="A1" s="51" t="s">
        <v>62</v>
      </c>
      <c r="B1" s="51"/>
      <c r="C1" s="51"/>
      <c r="D1" s="51"/>
      <c r="E1" s="51"/>
      <c r="F1" s="51"/>
      <c r="G1" s="51"/>
      <c r="H1" s="51"/>
      <c r="I1" s="51"/>
    </row>
    <row r="2" spans="1:9" ht="47.25" customHeight="1">
      <c r="A2" s="52" t="s">
        <v>63</v>
      </c>
      <c r="B2" s="52"/>
      <c r="C2" s="53"/>
      <c r="D2" s="53"/>
      <c r="E2" s="53"/>
      <c r="F2" s="53"/>
      <c r="G2" s="53"/>
      <c r="H2" s="53"/>
      <c r="I2" s="53"/>
    </row>
    <row r="3" spans="1:9" ht="37.5" customHeight="1">
      <c r="A3" s="8" t="s">
        <v>446</v>
      </c>
      <c r="B3" s="8" t="s">
        <v>308</v>
      </c>
      <c r="C3" s="8" t="s">
        <v>447</v>
      </c>
      <c r="D3" s="9" t="s">
        <v>453</v>
      </c>
      <c r="E3" s="9" t="s">
        <v>452</v>
      </c>
      <c r="F3" s="9" t="s">
        <v>448</v>
      </c>
      <c r="G3" s="9" t="s">
        <v>449</v>
      </c>
      <c r="H3" s="40" t="s">
        <v>450</v>
      </c>
      <c r="I3" s="9" t="s">
        <v>451</v>
      </c>
    </row>
    <row r="4" spans="1:9">
      <c r="A4" s="10"/>
      <c r="B4" s="10">
        <v>12</v>
      </c>
      <c r="C4" s="11" t="s">
        <v>307</v>
      </c>
      <c r="D4" s="12"/>
      <c r="E4" s="12"/>
      <c r="F4" s="12"/>
      <c r="G4" s="12"/>
      <c r="H4" s="41"/>
      <c r="I4" s="13"/>
    </row>
    <row r="5" spans="1:9" ht="25.5">
      <c r="A5" s="14">
        <v>1</v>
      </c>
      <c r="B5" s="14" t="s">
        <v>306</v>
      </c>
      <c r="C5" s="15" t="s">
        <v>305</v>
      </c>
      <c r="D5" s="18">
        <v>3</v>
      </c>
      <c r="E5" s="18" t="s">
        <v>454</v>
      </c>
      <c r="F5" s="16">
        <v>15000</v>
      </c>
      <c r="G5" s="16">
        <v>0</v>
      </c>
      <c r="H5" s="16">
        <f>D5*F5</f>
        <v>45000</v>
      </c>
      <c r="I5" s="17">
        <f>D5*G5</f>
        <v>0</v>
      </c>
    </row>
    <row r="6" spans="1:9">
      <c r="A6" s="19"/>
      <c r="B6" s="19"/>
      <c r="C6" s="20" t="s">
        <v>82</v>
      </c>
      <c r="D6" s="12"/>
      <c r="E6" s="12"/>
      <c r="F6" s="12"/>
      <c r="G6" s="12"/>
      <c r="H6" s="41">
        <f>SUM(H5)</f>
        <v>45000</v>
      </c>
      <c r="I6" s="13">
        <f>SUM(I5:I5)</f>
        <v>0</v>
      </c>
    </row>
    <row r="7" spans="1:9">
      <c r="A7" s="10"/>
      <c r="B7" s="10">
        <v>15</v>
      </c>
      <c r="C7" s="11" t="s">
        <v>304</v>
      </c>
      <c r="D7" s="12"/>
      <c r="E7" s="12"/>
      <c r="F7" s="12"/>
      <c r="G7" s="12"/>
      <c r="H7" s="41"/>
      <c r="I7" s="13"/>
    </row>
    <row r="8" spans="1:9" ht="25.5">
      <c r="A8" s="14">
        <v>2</v>
      </c>
      <c r="B8" s="14" t="s">
        <v>188</v>
      </c>
      <c r="C8" s="15" t="s">
        <v>184</v>
      </c>
      <c r="D8" s="18">
        <v>33</v>
      </c>
      <c r="E8" s="18" t="s">
        <v>455</v>
      </c>
      <c r="F8" s="16">
        <v>390</v>
      </c>
      <c r="G8" s="16">
        <v>2599</v>
      </c>
      <c r="H8" s="16">
        <f>D8*F8</f>
        <v>12870</v>
      </c>
      <c r="I8" s="17">
        <f>D8*G8</f>
        <v>85767</v>
      </c>
    </row>
    <row r="9" spans="1:9" ht="84.75" customHeight="1">
      <c r="A9" s="14">
        <v>3</v>
      </c>
      <c r="B9" s="14" t="s">
        <v>309</v>
      </c>
      <c r="C9" s="15" t="s">
        <v>387</v>
      </c>
      <c r="D9" s="18">
        <v>398</v>
      </c>
      <c r="E9" s="18" t="s">
        <v>456</v>
      </c>
      <c r="F9" s="16">
        <v>220</v>
      </c>
      <c r="G9" s="16">
        <v>1000</v>
      </c>
      <c r="H9" s="16">
        <f>D9*F9</f>
        <v>87560</v>
      </c>
      <c r="I9" s="17">
        <f>D9*G9</f>
        <v>398000</v>
      </c>
    </row>
    <row r="10" spans="1:9">
      <c r="A10" s="19"/>
      <c r="B10" s="19"/>
      <c r="C10" s="20" t="s">
        <v>82</v>
      </c>
      <c r="D10" s="12"/>
      <c r="E10" s="12"/>
      <c r="F10" s="12"/>
      <c r="G10" s="12"/>
      <c r="H10" s="41">
        <f>SUM(H8:H9)</f>
        <v>100430</v>
      </c>
      <c r="I10" s="13">
        <f>SUM(I8:I9)</f>
        <v>483767</v>
      </c>
    </row>
    <row r="11" spans="1:9" ht="15">
      <c r="A11" s="10"/>
      <c r="B11" s="10">
        <v>21</v>
      </c>
      <c r="C11" s="11" t="s">
        <v>303</v>
      </c>
      <c r="D11" s="33"/>
      <c r="E11" s="31"/>
      <c r="F11" s="12"/>
      <c r="G11" s="12"/>
      <c r="H11" s="41"/>
      <c r="I11" s="13"/>
    </row>
    <row r="12" spans="1:9" s="3" customFormat="1" ht="91.5" customHeight="1">
      <c r="A12" s="14">
        <v>4</v>
      </c>
      <c r="B12" s="15" t="s">
        <v>141</v>
      </c>
      <c r="C12" s="15" t="s">
        <v>142</v>
      </c>
      <c r="D12" s="18">
        <v>52.5</v>
      </c>
      <c r="E12" s="18" t="s">
        <v>457</v>
      </c>
      <c r="F12" s="16">
        <v>0</v>
      </c>
      <c r="G12" s="16">
        <v>14500</v>
      </c>
      <c r="H12" s="16">
        <f>D12*F12</f>
        <v>0</v>
      </c>
      <c r="I12" s="17">
        <f>D12*G12</f>
        <v>761250</v>
      </c>
    </row>
    <row r="13" spans="1:9" ht="56.25" customHeight="1">
      <c r="A13" s="14">
        <v>5</v>
      </c>
      <c r="B13" s="14" t="s">
        <v>189</v>
      </c>
      <c r="C13" s="15" t="s">
        <v>202</v>
      </c>
      <c r="D13" s="18">
        <v>15.8</v>
      </c>
      <c r="E13" s="18" t="s">
        <v>457</v>
      </c>
      <c r="F13" s="16">
        <v>3100</v>
      </c>
      <c r="G13" s="16">
        <v>3800</v>
      </c>
      <c r="H13" s="16">
        <f>D13*F13</f>
        <v>48980</v>
      </c>
      <c r="I13" s="17">
        <f>D13*G13</f>
        <v>60040</v>
      </c>
    </row>
    <row r="14" spans="1:9" ht="29.25" customHeight="1">
      <c r="A14" s="14">
        <v>6</v>
      </c>
      <c r="B14" s="14" t="s">
        <v>302</v>
      </c>
      <c r="C14" s="15" t="s">
        <v>301</v>
      </c>
      <c r="D14" s="18">
        <v>15</v>
      </c>
      <c r="E14" s="18" t="s">
        <v>454</v>
      </c>
      <c r="F14" s="16">
        <v>0</v>
      </c>
      <c r="G14" s="16">
        <v>39500</v>
      </c>
      <c r="H14" s="16">
        <f t="shared" ref="H14:H19" si="0">D14*F14</f>
        <v>0</v>
      </c>
      <c r="I14" s="17">
        <f t="shared" ref="I14:I19" si="1">D14*G14</f>
        <v>592500</v>
      </c>
    </row>
    <row r="15" spans="1:9" ht="38.25">
      <c r="A15" s="14">
        <v>7</v>
      </c>
      <c r="B15" s="14" t="s">
        <v>300</v>
      </c>
      <c r="C15" s="15" t="s">
        <v>299</v>
      </c>
      <c r="D15" s="18">
        <v>150</v>
      </c>
      <c r="E15" s="18" t="s">
        <v>457</v>
      </c>
      <c r="F15" s="16">
        <v>0</v>
      </c>
      <c r="G15" s="16">
        <v>2000</v>
      </c>
      <c r="H15" s="16">
        <f>D15*F15</f>
        <v>0</v>
      </c>
      <c r="I15" s="17">
        <f t="shared" si="1"/>
        <v>300000</v>
      </c>
    </row>
    <row r="16" spans="1:9" ht="15">
      <c r="A16" s="14">
        <v>8</v>
      </c>
      <c r="B16" s="14" t="s">
        <v>462</v>
      </c>
      <c r="C16" s="15" t="s">
        <v>463</v>
      </c>
      <c r="D16" s="18">
        <v>0</v>
      </c>
      <c r="E16" s="18" t="s">
        <v>457</v>
      </c>
      <c r="F16" s="16">
        <v>0</v>
      </c>
      <c r="G16" s="16">
        <v>0</v>
      </c>
      <c r="H16" s="16">
        <f t="shared" si="0"/>
        <v>0</v>
      </c>
      <c r="I16" s="17">
        <f t="shared" si="1"/>
        <v>0</v>
      </c>
    </row>
    <row r="17" spans="1:9" ht="51">
      <c r="A17" s="14">
        <v>9</v>
      </c>
      <c r="B17" s="14" t="s">
        <v>464</v>
      </c>
      <c r="C17" s="15" t="s">
        <v>465</v>
      </c>
      <c r="D17" s="18">
        <v>0</v>
      </c>
      <c r="E17" s="18" t="s">
        <v>457</v>
      </c>
      <c r="F17" s="16">
        <v>0</v>
      </c>
      <c r="G17" s="16">
        <v>0</v>
      </c>
      <c r="H17" s="16">
        <f>D17*F17</f>
        <v>0</v>
      </c>
      <c r="I17" s="17">
        <f t="shared" si="1"/>
        <v>0</v>
      </c>
    </row>
    <row r="18" spans="1:9" ht="25.5">
      <c r="A18" s="14">
        <v>10</v>
      </c>
      <c r="B18" s="14" t="s">
        <v>466</v>
      </c>
      <c r="C18" s="15" t="s">
        <v>467</v>
      </c>
      <c r="D18" s="18">
        <v>0</v>
      </c>
      <c r="E18" s="18" t="s">
        <v>457</v>
      </c>
      <c r="F18" s="16">
        <v>0</v>
      </c>
      <c r="G18" s="16">
        <v>0</v>
      </c>
      <c r="H18" s="16">
        <f t="shared" si="0"/>
        <v>0</v>
      </c>
      <c r="I18" s="17">
        <f t="shared" si="1"/>
        <v>0</v>
      </c>
    </row>
    <row r="19" spans="1:9" ht="40.5">
      <c r="A19" s="14">
        <v>11</v>
      </c>
      <c r="B19" s="14" t="s">
        <v>190</v>
      </c>
      <c r="C19" s="15" t="s">
        <v>58</v>
      </c>
      <c r="D19" s="18">
        <v>28</v>
      </c>
      <c r="E19" s="18" t="s">
        <v>457</v>
      </c>
      <c r="F19" s="16">
        <v>0</v>
      </c>
      <c r="G19" s="16">
        <v>3500</v>
      </c>
      <c r="H19" s="16">
        <f t="shared" si="0"/>
        <v>0</v>
      </c>
      <c r="I19" s="17">
        <f t="shared" si="1"/>
        <v>98000</v>
      </c>
    </row>
    <row r="20" spans="1:9" ht="51">
      <c r="A20" s="14">
        <v>12</v>
      </c>
      <c r="B20" s="14" t="s">
        <v>191</v>
      </c>
      <c r="C20" s="15" t="s">
        <v>114</v>
      </c>
      <c r="D20" s="18">
        <v>20</v>
      </c>
      <c r="E20" s="18" t="s">
        <v>457</v>
      </c>
      <c r="F20" s="16">
        <v>0</v>
      </c>
      <c r="G20" s="16">
        <v>1550</v>
      </c>
      <c r="H20" s="16">
        <f>D20*F20</f>
        <v>0</v>
      </c>
      <c r="I20" s="17">
        <f>D20*G20</f>
        <v>31000</v>
      </c>
    </row>
    <row r="21" spans="1:9" ht="15">
      <c r="A21" s="19"/>
      <c r="B21" s="32"/>
      <c r="C21" s="20" t="s">
        <v>82</v>
      </c>
      <c r="D21" s="33"/>
      <c r="E21" s="12"/>
      <c r="F21" s="12"/>
      <c r="G21" s="12"/>
      <c r="H21" s="41">
        <f>SUM(H12:H20)</f>
        <v>48980</v>
      </c>
      <c r="I21" s="13">
        <f>SUM(I12:I20)</f>
        <v>1842790</v>
      </c>
    </row>
    <row r="22" spans="1:9" ht="15">
      <c r="A22" s="10"/>
      <c r="B22" s="10">
        <v>23</v>
      </c>
      <c r="C22" s="11" t="s">
        <v>328</v>
      </c>
      <c r="D22" s="33"/>
      <c r="E22" s="31"/>
      <c r="F22" s="12"/>
      <c r="G22" s="12"/>
      <c r="H22" s="41"/>
      <c r="I22" s="13"/>
    </row>
    <row r="23" spans="1:9" ht="15">
      <c r="A23" s="14">
        <v>13</v>
      </c>
      <c r="B23" s="46" t="s">
        <v>65</v>
      </c>
      <c r="C23" s="15" t="s">
        <v>329</v>
      </c>
      <c r="D23" s="18">
        <v>288.85000000000002</v>
      </c>
      <c r="E23" s="18" t="s">
        <v>456</v>
      </c>
      <c r="F23" s="16">
        <v>250</v>
      </c>
      <c r="G23" s="16">
        <v>170</v>
      </c>
      <c r="H23" s="16">
        <f>D23*F23</f>
        <v>72212.5</v>
      </c>
      <c r="I23" s="17">
        <f>D23*G23</f>
        <v>49104.500000000007</v>
      </c>
    </row>
    <row r="24" spans="1:9" ht="15">
      <c r="A24" s="19"/>
      <c r="B24" s="32"/>
      <c r="C24" s="20" t="s">
        <v>82</v>
      </c>
      <c r="D24" s="33"/>
      <c r="E24" s="12"/>
      <c r="F24" s="12"/>
      <c r="G24" s="12"/>
      <c r="H24" s="41">
        <f>SUM(H23)</f>
        <v>72212.5</v>
      </c>
      <c r="I24" s="13">
        <f>SUM(I23:I23)</f>
        <v>49104.500000000007</v>
      </c>
    </row>
    <row r="25" spans="1:9" ht="15">
      <c r="A25" s="10"/>
      <c r="B25" s="10">
        <v>23</v>
      </c>
      <c r="C25" s="11" t="s">
        <v>298</v>
      </c>
      <c r="D25" s="33"/>
      <c r="E25" s="31"/>
      <c r="F25" s="12"/>
      <c r="G25" s="12"/>
      <c r="H25" s="41"/>
      <c r="I25" s="13"/>
    </row>
    <row r="26" spans="1:9" ht="51">
      <c r="A26" s="14">
        <v>14</v>
      </c>
      <c r="B26" s="14" t="s">
        <v>297</v>
      </c>
      <c r="C26" s="15" t="s">
        <v>296</v>
      </c>
      <c r="D26" s="18">
        <v>28</v>
      </c>
      <c r="E26" s="18" t="s">
        <v>457</v>
      </c>
      <c r="F26" s="16">
        <v>19660</v>
      </c>
      <c r="G26" s="16">
        <v>2290</v>
      </c>
      <c r="H26" s="16">
        <f>D26*F26</f>
        <v>550480</v>
      </c>
      <c r="I26" s="17">
        <f>D26*G26</f>
        <v>64120</v>
      </c>
    </row>
    <row r="27" spans="1:9" ht="15">
      <c r="A27" s="14"/>
      <c r="B27" s="32"/>
      <c r="C27" s="20" t="s">
        <v>82</v>
      </c>
      <c r="D27" s="33"/>
      <c r="E27" s="12"/>
      <c r="F27" s="12"/>
      <c r="G27" s="12"/>
      <c r="H27" s="41">
        <f>SUM(H26)</f>
        <v>550480</v>
      </c>
      <c r="I27" s="13">
        <f>SUM(I26)</f>
        <v>64120</v>
      </c>
    </row>
    <row r="28" spans="1:9" ht="15">
      <c r="A28" s="10"/>
      <c r="B28" s="10">
        <v>31</v>
      </c>
      <c r="C28" s="11" t="s">
        <v>295</v>
      </c>
      <c r="D28" s="33"/>
      <c r="E28" s="31"/>
      <c r="F28" s="12"/>
      <c r="G28" s="12"/>
      <c r="H28" s="41"/>
      <c r="I28" s="13"/>
    </row>
    <row r="29" spans="1:9" ht="28.5" customHeight="1">
      <c r="A29" s="14">
        <v>15</v>
      </c>
      <c r="B29" s="14" t="s">
        <v>310</v>
      </c>
      <c r="C29" s="15" t="s">
        <v>311</v>
      </c>
      <c r="D29" s="18">
        <v>105.3</v>
      </c>
      <c r="E29" s="18" t="s">
        <v>456</v>
      </c>
      <c r="F29" s="16">
        <v>0</v>
      </c>
      <c r="G29" s="16">
        <v>3055</v>
      </c>
      <c r="H29" s="16">
        <f t="shared" ref="H29:H34" si="2">D29*F29</f>
        <v>0</v>
      </c>
      <c r="I29" s="17">
        <f t="shared" ref="I29:I34" si="3">D29*G29</f>
        <v>321691.5</v>
      </c>
    </row>
    <row r="30" spans="1:9" ht="55.5" customHeight="1">
      <c r="A30" s="14">
        <v>16</v>
      </c>
      <c r="B30" s="14" t="s">
        <v>192</v>
      </c>
      <c r="C30" s="15" t="s">
        <v>468</v>
      </c>
      <c r="D30" s="18">
        <v>1.1000000000000001</v>
      </c>
      <c r="E30" s="18" t="s">
        <v>458</v>
      </c>
      <c r="F30" s="16">
        <v>198200</v>
      </c>
      <c r="G30" s="16">
        <v>164000</v>
      </c>
      <c r="H30" s="16">
        <f t="shared" si="2"/>
        <v>218020.00000000003</v>
      </c>
      <c r="I30" s="17">
        <f t="shared" si="3"/>
        <v>180400.00000000003</v>
      </c>
    </row>
    <row r="31" spans="1:9" ht="84.75" customHeight="1">
      <c r="A31" s="14">
        <v>17</v>
      </c>
      <c r="B31" s="14" t="s">
        <v>193</v>
      </c>
      <c r="C31" s="15" t="s">
        <v>469</v>
      </c>
      <c r="D31" s="18">
        <v>12.6</v>
      </c>
      <c r="E31" s="18" t="s">
        <v>457</v>
      </c>
      <c r="F31" s="16">
        <v>16900</v>
      </c>
      <c r="G31" s="16">
        <v>17550</v>
      </c>
      <c r="H31" s="16">
        <f t="shared" si="2"/>
        <v>212940</v>
      </c>
      <c r="I31" s="17">
        <f t="shared" si="3"/>
        <v>221130</v>
      </c>
    </row>
    <row r="32" spans="1:9" ht="89.25">
      <c r="A32" s="14">
        <v>18</v>
      </c>
      <c r="B32" s="14" t="s">
        <v>193</v>
      </c>
      <c r="C32" s="15" t="s">
        <v>470</v>
      </c>
      <c r="D32" s="18">
        <v>17.34</v>
      </c>
      <c r="E32" s="18" t="s">
        <v>457</v>
      </c>
      <c r="F32" s="16">
        <v>16900</v>
      </c>
      <c r="G32" s="16">
        <v>17550</v>
      </c>
      <c r="H32" s="16">
        <f t="shared" si="2"/>
        <v>293046</v>
      </c>
      <c r="I32" s="17">
        <f t="shared" si="3"/>
        <v>304317</v>
      </c>
    </row>
    <row r="33" spans="1:9" ht="44.25" customHeight="1">
      <c r="A33" s="14">
        <v>19</v>
      </c>
      <c r="B33" s="14" t="s">
        <v>194</v>
      </c>
      <c r="C33" s="15" t="s">
        <v>395</v>
      </c>
      <c r="D33" s="18">
        <v>1.2</v>
      </c>
      <c r="E33" s="18" t="s">
        <v>458</v>
      </c>
      <c r="F33" s="16">
        <v>190690</v>
      </c>
      <c r="G33" s="16">
        <v>35500</v>
      </c>
      <c r="H33" s="16">
        <f t="shared" si="2"/>
        <v>228828</v>
      </c>
      <c r="I33" s="17">
        <f t="shared" si="3"/>
        <v>42600</v>
      </c>
    </row>
    <row r="34" spans="1:9" ht="76.5">
      <c r="A34" s="14">
        <v>20</v>
      </c>
      <c r="B34" s="14" t="s">
        <v>195</v>
      </c>
      <c r="C34" s="15" t="s">
        <v>396</v>
      </c>
      <c r="D34" s="18">
        <v>8.1</v>
      </c>
      <c r="E34" s="18" t="s">
        <v>457</v>
      </c>
      <c r="F34" s="16">
        <v>15590</v>
      </c>
      <c r="G34" s="16">
        <v>17660</v>
      </c>
      <c r="H34" s="16">
        <f t="shared" si="2"/>
        <v>126279</v>
      </c>
      <c r="I34" s="17">
        <f t="shared" si="3"/>
        <v>143046</v>
      </c>
    </row>
    <row r="35" spans="1:9" ht="15">
      <c r="A35" s="30"/>
      <c r="B35" s="19"/>
      <c r="C35" s="20" t="s">
        <v>82</v>
      </c>
      <c r="D35" s="33"/>
      <c r="E35" s="12"/>
      <c r="F35" s="12"/>
      <c r="G35" s="12"/>
      <c r="H35" s="41">
        <f>SUM(H29:H34)</f>
        <v>1079113</v>
      </c>
      <c r="I35" s="13">
        <f>SUM(I29:I34)</f>
        <v>1213184.5</v>
      </c>
    </row>
    <row r="36" spans="1:9" ht="27.75" customHeight="1">
      <c r="A36" s="10"/>
      <c r="B36" s="10">
        <v>32</v>
      </c>
      <c r="C36" s="11" t="s">
        <v>294</v>
      </c>
      <c r="D36" s="33"/>
      <c r="E36" s="31"/>
      <c r="F36" s="12"/>
      <c r="G36" s="12"/>
      <c r="H36" s="41"/>
      <c r="I36" s="13"/>
    </row>
    <row r="37" spans="1:9" ht="105" customHeight="1">
      <c r="A37" s="14">
        <v>21</v>
      </c>
      <c r="B37" s="14" t="s">
        <v>293</v>
      </c>
      <c r="C37" s="15" t="s">
        <v>292</v>
      </c>
      <c r="D37" s="18">
        <v>24</v>
      </c>
      <c r="E37" s="18" t="s">
        <v>454</v>
      </c>
      <c r="F37" s="16">
        <v>1670</v>
      </c>
      <c r="G37" s="16">
        <v>1700</v>
      </c>
      <c r="H37" s="16">
        <f>D37*F37</f>
        <v>40080</v>
      </c>
      <c r="I37" s="17">
        <f>D37*G37</f>
        <v>40800</v>
      </c>
    </row>
    <row r="38" spans="1:9" ht="107.25" customHeight="1">
      <c r="A38" s="14">
        <v>22</v>
      </c>
      <c r="B38" s="14" t="s">
        <v>185</v>
      </c>
      <c r="C38" s="15" t="s">
        <v>471</v>
      </c>
      <c r="D38" s="18">
        <v>6</v>
      </c>
      <c r="E38" s="18" t="s">
        <v>454</v>
      </c>
      <c r="F38" s="16">
        <v>2100</v>
      </c>
      <c r="G38" s="16">
        <v>1700</v>
      </c>
      <c r="H38" s="16">
        <f>D38*F38</f>
        <v>12600</v>
      </c>
      <c r="I38" s="17">
        <f>D38*G38</f>
        <v>10200</v>
      </c>
    </row>
    <row r="39" spans="1:9" ht="114" customHeight="1">
      <c r="A39" s="14">
        <v>23</v>
      </c>
      <c r="B39" s="14" t="s">
        <v>472</v>
      </c>
      <c r="C39" s="15" t="s">
        <v>473</v>
      </c>
      <c r="D39" s="18">
        <v>12</v>
      </c>
      <c r="E39" s="18" t="s">
        <v>454</v>
      </c>
      <c r="F39" s="16">
        <v>2800</v>
      </c>
      <c r="G39" s="16">
        <v>1700</v>
      </c>
      <c r="H39" s="16">
        <f>D39*F39</f>
        <v>33600</v>
      </c>
      <c r="I39" s="17">
        <f>D39*G39</f>
        <v>20400</v>
      </c>
    </row>
    <row r="40" spans="1:9" ht="15">
      <c r="A40" s="19"/>
      <c r="B40" s="19"/>
      <c r="C40" s="20" t="s">
        <v>82</v>
      </c>
      <c r="D40" s="33"/>
      <c r="E40" s="12"/>
      <c r="F40" s="12"/>
      <c r="G40" s="12"/>
      <c r="H40" s="41">
        <f>SUM(H37:H39)</f>
        <v>86280</v>
      </c>
      <c r="I40" s="13">
        <f>SUM(I37:I39)</f>
        <v>71400</v>
      </c>
    </row>
    <row r="41" spans="1:9" ht="15">
      <c r="A41" s="10"/>
      <c r="B41" s="10">
        <v>33</v>
      </c>
      <c r="C41" s="11" t="s">
        <v>291</v>
      </c>
      <c r="D41" s="33"/>
      <c r="E41" s="31"/>
      <c r="F41" s="12"/>
      <c r="G41" s="12"/>
      <c r="H41" s="41"/>
      <c r="I41" s="13"/>
    </row>
    <row r="42" spans="1:9" ht="54.75" customHeight="1">
      <c r="A42" s="14">
        <v>24</v>
      </c>
      <c r="B42" s="14" t="s">
        <v>196</v>
      </c>
      <c r="C42" s="15" t="s">
        <v>397</v>
      </c>
      <c r="D42" s="18">
        <v>0</v>
      </c>
      <c r="E42" s="18" t="s">
        <v>457</v>
      </c>
      <c r="F42" s="16">
        <v>0</v>
      </c>
      <c r="G42" s="16">
        <v>0</v>
      </c>
      <c r="H42" s="16">
        <f>D42*F42</f>
        <v>0</v>
      </c>
      <c r="I42" s="17">
        <f>D42*G42</f>
        <v>0</v>
      </c>
    </row>
    <row r="43" spans="1:9" ht="52.5" customHeight="1">
      <c r="A43" s="14">
        <v>25</v>
      </c>
      <c r="B43" s="14" t="s">
        <v>335</v>
      </c>
      <c r="C43" s="15" t="s">
        <v>388</v>
      </c>
      <c r="D43" s="18">
        <v>89</v>
      </c>
      <c r="E43" s="18" t="s">
        <v>456</v>
      </c>
      <c r="F43" s="16">
        <v>0</v>
      </c>
      <c r="G43" s="16">
        <v>1420</v>
      </c>
      <c r="H43" s="16">
        <f t="shared" ref="H43:H54" si="4">D43*F43</f>
        <v>0</v>
      </c>
      <c r="I43" s="17">
        <f t="shared" ref="I43:I54" si="5">D43*G43</f>
        <v>126380</v>
      </c>
    </row>
    <row r="44" spans="1:9" ht="79.5" customHeight="1">
      <c r="A44" s="14">
        <v>26</v>
      </c>
      <c r="B44" s="14" t="s">
        <v>338</v>
      </c>
      <c r="C44" s="15" t="s">
        <v>389</v>
      </c>
      <c r="D44" s="18">
        <v>113</v>
      </c>
      <c r="E44" s="18" t="s">
        <v>456</v>
      </c>
      <c r="F44" s="16">
        <v>2100</v>
      </c>
      <c r="G44" s="16">
        <v>1340</v>
      </c>
      <c r="H44" s="16">
        <f t="shared" si="4"/>
        <v>237300</v>
      </c>
      <c r="I44" s="17">
        <f t="shared" si="5"/>
        <v>151420</v>
      </c>
    </row>
    <row r="45" spans="1:9" ht="96.75" customHeight="1">
      <c r="A45" s="14">
        <v>27</v>
      </c>
      <c r="B45" s="14" t="s">
        <v>474</v>
      </c>
      <c r="C45" s="15" t="s">
        <v>475</v>
      </c>
      <c r="D45" s="18">
        <v>19.87</v>
      </c>
      <c r="E45" s="18" t="s">
        <v>456</v>
      </c>
      <c r="F45" s="16">
        <v>3000</v>
      </c>
      <c r="G45" s="16">
        <v>1220</v>
      </c>
      <c r="H45" s="16">
        <f t="shared" si="4"/>
        <v>59610</v>
      </c>
      <c r="I45" s="17">
        <f t="shared" si="5"/>
        <v>24241.4</v>
      </c>
    </row>
    <row r="46" spans="1:9" ht="83.25" customHeight="1">
      <c r="A46" s="14">
        <v>28</v>
      </c>
      <c r="B46" s="14" t="s">
        <v>476</v>
      </c>
      <c r="C46" s="15" t="s">
        <v>0</v>
      </c>
      <c r="D46" s="18">
        <v>4</v>
      </c>
      <c r="E46" s="18" t="s">
        <v>457</v>
      </c>
      <c r="F46" s="16">
        <v>2250</v>
      </c>
      <c r="G46" s="16">
        <v>1730</v>
      </c>
      <c r="H46" s="16">
        <f t="shared" si="4"/>
        <v>9000</v>
      </c>
      <c r="I46" s="17">
        <f t="shared" si="5"/>
        <v>6920</v>
      </c>
    </row>
    <row r="47" spans="1:9" ht="81" customHeight="1">
      <c r="A47" s="14">
        <v>29</v>
      </c>
      <c r="B47" s="14" t="s">
        <v>476</v>
      </c>
      <c r="C47" s="15" t="s">
        <v>1</v>
      </c>
      <c r="D47" s="18">
        <v>2</v>
      </c>
      <c r="E47" s="18" t="s">
        <v>457</v>
      </c>
      <c r="F47" s="16">
        <v>25900</v>
      </c>
      <c r="G47" s="16">
        <v>17600</v>
      </c>
      <c r="H47" s="16">
        <f t="shared" si="4"/>
        <v>51800</v>
      </c>
      <c r="I47" s="17">
        <f t="shared" si="5"/>
        <v>35200</v>
      </c>
    </row>
    <row r="48" spans="1:9" ht="51">
      <c r="A48" s="14">
        <v>30</v>
      </c>
      <c r="B48" s="14" t="s">
        <v>382</v>
      </c>
      <c r="C48" s="15" t="s">
        <v>383</v>
      </c>
      <c r="D48" s="18">
        <v>10</v>
      </c>
      <c r="E48" s="18" t="s">
        <v>454</v>
      </c>
      <c r="F48" s="16">
        <v>500</v>
      </c>
      <c r="G48" s="16">
        <v>3720</v>
      </c>
      <c r="H48" s="16">
        <f t="shared" si="4"/>
        <v>5000</v>
      </c>
      <c r="I48" s="17">
        <f t="shared" si="5"/>
        <v>37200</v>
      </c>
    </row>
    <row r="49" spans="1:9" ht="38.25">
      <c r="A49" s="14">
        <v>31</v>
      </c>
      <c r="B49" s="14" t="s">
        <v>380</v>
      </c>
      <c r="C49" s="15" t="s">
        <v>381</v>
      </c>
      <c r="D49" s="18">
        <v>0</v>
      </c>
      <c r="E49" s="18" t="s">
        <v>454</v>
      </c>
      <c r="F49" s="16">
        <v>0</v>
      </c>
      <c r="G49" s="16">
        <v>0</v>
      </c>
      <c r="H49" s="16">
        <f t="shared" si="4"/>
        <v>0</v>
      </c>
      <c r="I49" s="17">
        <f t="shared" si="5"/>
        <v>0</v>
      </c>
    </row>
    <row r="50" spans="1:9" ht="53.25" customHeight="1">
      <c r="A50" s="14">
        <v>32</v>
      </c>
      <c r="B50" s="14" t="s">
        <v>382</v>
      </c>
      <c r="C50" s="15" t="s">
        <v>383</v>
      </c>
      <c r="D50" s="18">
        <v>0</v>
      </c>
      <c r="E50" s="18" t="s">
        <v>454</v>
      </c>
      <c r="F50" s="16">
        <v>0</v>
      </c>
      <c r="G50" s="16">
        <v>0</v>
      </c>
      <c r="H50" s="16">
        <f t="shared" si="4"/>
        <v>0</v>
      </c>
      <c r="I50" s="17">
        <f t="shared" si="5"/>
        <v>0</v>
      </c>
    </row>
    <row r="51" spans="1:9" ht="15">
      <c r="A51" s="14"/>
      <c r="B51" s="19"/>
      <c r="C51" s="20" t="s">
        <v>82</v>
      </c>
      <c r="D51" s="33"/>
      <c r="E51" s="12"/>
      <c r="F51" s="12"/>
      <c r="G51" s="12"/>
      <c r="H51" s="41">
        <f>SUM(H42:H50)</f>
        <v>362710</v>
      </c>
      <c r="I51" s="13">
        <f>SUM(I42:I50)</f>
        <v>381361.4</v>
      </c>
    </row>
    <row r="52" spans="1:9" ht="15">
      <c r="A52" s="10"/>
      <c r="B52" s="10">
        <v>35</v>
      </c>
      <c r="C52" s="11" t="s">
        <v>290</v>
      </c>
      <c r="D52" s="33"/>
      <c r="E52" s="31"/>
      <c r="F52" s="12"/>
      <c r="G52" s="12"/>
      <c r="H52" s="41"/>
      <c r="I52" s="13"/>
    </row>
    <row r="53" spans="1:9" ht="25.5">
      <c r="A53" s="14">
        <v>33</v>
      </c>
      <c r="B53" s="14" t="s">
        <v>312</v>
      </c>
      <c r="C53" s="15" t="s">
        <v>314</v>
      </c>
      <c r="D53" s="18">
        <v>520</v>
      </c>
      <c r="E53" s="18" t="s">
        <v>456</v>
      </c>
      <c r="F53" s="16">
        <v>0</v>
      </c>
      <c r="G53" s="16">
        <v>330</v>
      </c>
      <c r="H53" s="16">
        <f t="shared" si="4"/>
        <v>0</v>
      </c>
      <c r="I53" s="17">
        <f t="shared" si="5"/>
        <v>171600</v>
      </c>
    </row>
    <row r="54" spans="1:9" ht="15">
      <c r="A54" s="14">
        <v>34</v>
      </c>
      <c r="B54" s="14" t="s">
        <v>313</v>
      </c>
      <c r="C54" s="15" t="s">
        <v>315</v>
      </c>
      <c r="D54" s="18">
        <v>204</v>
      </c>
      <c r="E54" s="18" t="s">
        <v>456</v>
      </c>
      <c r="F54" s="16">
        <v>0</v>
      </c>
      <c r="G54" s="16">
        <v>620</v>
      </c>
      <c r="H54" s="16">
        <f t="shared" si="4"/>
        <v>0</v>
      </c>
      <c r="I54" s="17">
        <f t="shared" si="5"/>
        <v>126480</v>
      </c>
    </row>
    <row r="55" spans="1:9" ht="25.5">
      <c r="A55" s="14">
        <v>35</v>
      </c>
      <c r="B55" s="14" t="s">
        <v>327</v>
      </c>
      <c r="C55" s="15" t="s">
        <v>390</v>
      </c>
      <c r="D55" s="18">
        <v>520</v>
      </c>
      <c r="E55" s="18" t="s">
        <v>456</v>
      </c>
      <c r="F55" s="16">
        <v>250</v>
      </c>
      <c r="G55" s="16">
        <v>233</v>
      </c>
      <c r="H55" s="16">
        <f>D55*F55</f>
        <v>130000</v>
      </c>
      <c r="I55" s="17">
        <f>D55*G55</f>
        <v>121160</v>
      </c>
    </row>
    <row r="56" spans="1:9" ht="72.75" customHeight="1">
      <c r="A56" s="14">
        <v>36</v>
      </c>
      <c r="B56" s="14" t="s">
        <v>2</v>
      </c>
      <c r="C56" s="15" t="s">
        <v>3</v>
      </c>
      <c r="D56" s="18">
        <v>105</v>
      </c>
      <c r="E56" s="18" t="s">
        <v>456</v>
      </c>
      <c r="F56" s="16">
        <v>0</v>
      </c>
      <c r="G56" s="16">
        <v>780</v>
      </c>
      <c r="H56" s="16">
        <f t="shared" ref="H56:H64" si="6">D56*F56</f>
        <v>0</v>
      </c>
      <c r="I56" s="17">
        <f t="shared" ref="I56:I64" si="7">D56*G56</f>
        <v>81900</v>
      </c>
    </row>
    <row r="57" spans="1:9" ht="38.25">
      <c r="A57" s="14">
        <v>37</v>
      </c>
      <c r="B57" s="14" t="s">
        <v>331</v>
      </c>
      <c r="C57" s="15" t="s">
        <v>391</v>
      </c>
      <c r="D57" s="18">
        <v>204</v>
      </c>
      <c r="E57" s="18" t="s">
        <v>456</v>
      </c>
      <c r="F57" s="16">
        <v>1350</v>
      </c>
      <c r="G57" s="16">
        <v>2400</v>
      </c>
      <c r="H57" s="16">
        <f t="shared" si="6"/>
        <v>275400</v>
      </c>
      <c r="I57" s="17">
        <f t="shared" si="7"/>
        <v>489600</v>
      </c>
    </row>
    <row r="58" spans="1:9" ht="93.75" customHeight="1">
      <c r="A58" s="14">
        <v>38</v>
      </c>
      <c r="B58" s="14" t="s">
        <v>4</v>
      </c>
      <c r="C58" s="15" t="s">
        <v>5</v>
      </c>
      <c r="D58" s="18">
        <v>105</v>
      </c>
      <c r="E58" s="18" t="s">
        <v>456</v>
      </c>
      <c r="F58" s="16">
        <v>3100</v>
      </c>
      <c r="G58" s="16">
        <v>1900</v>
      </c>
      <c r="H58" s="16">
        <f t="shared" si="6"/>
        <v>325500</v>
      </c>
      <c r="I58" s="17">
        <f t="shared" si="7"/>
        <v>199500</v>
      </c>
    </row>
    <row r="59" spans="1:9" ht="25.5">
      <c r="A59" s="14">
        <v>39</v>
      </c>
      <c r="B59" s="14" t="s">
        <v>332</v>
      </c>
      <c r="C59" s="15" t="s">
        <v>392</v>
      </c>
      <c r="D59" s="18">
        <v>520</v>
      </c>
      <c r="E59" s="18" t="s">
        <v>456</v>
      </c>
      <c r="F59" s="16">
        <v>350</v>
      </c>
      <c r="G59" s="16">
        <v>600</v>
      </c>
      <c r="H59" s="16">
        <f t="shared" si="6"/>
        <v>182000</v>
      </c>
      <c r="I59" s="17">
        <f t="shared" si="7"/>
        <v>312000</v>
      </c>
    </row>
    <row r="60" spans="1:9" ht="25.5">
      <c r="A60" s="14">
        <v>40</v>
      </c>
      <c r="B60" s="14" t="s">
        <v>333</v>
      </c>
      <c r="C60" s="15" t="s">
        <v>393</v>
      </c>
      <c r="D60" s="18">
        <v>60</v>
      </c>
      <c r="E60" s="18" t="s">
        <v>456</v>
      </c>
      <c r="F60" s="16">
        <v>2890</v>
      </c>
      <c r="G60" s="16">
        <v>1500</v>
      </c>
      <c r="H60" s="16">
        <f t="shared" si="6"/>
        <v>173400</v>
      </c>
      <c r="I60" s="17">
        <f t="shared" si="7"/>
        <v>90000</v>
      </c>
    </row>
    <row r="61" spans="1:9" ht="51">
      <c r="A61" s="14">
        <v>41</v>
      </c>
      <c r="B61" s="14" t="s">
        <v>143</v>
      </c>
      <c r="C61" s="15" t="s">
        <v>144</v>
      </c>
      <c r="D61" s="18">
        <v>780</v>
      </c>
      <c r="E61" s="18" t="s">
        <v>459</v>
      </c>
      <c r="F61" s="16">
        <v>0</v>
      </c>
      <c r="G61" s="16">
        <v>360</v>
      </c>
      <c r="H61" s="16">
        <f t="shared" si="6"/>
        <v>0</v>
      </c>
      <c r="I61" s="17">
        <f t="shared" si="7"/>
        <v>280800</v>
      </c>
    </row>
    <row r="62" spans="1:9" ht="63.75">
      <c r="A62" s="14">
        <v>42</v>
      </c>
      <c r="B62" s="14" t="s">
        <v>145</v>
      </c>
      <c r="C62" s="15" t="s">
        <v>146</v>
      </c>
      <c r="D62" s="18">
        <v>18</v>
      </c>
      <c r="E62" s="18" t="s">
        <v>459</v>
      </c>
      <c r="F62" s="16">
        <v>0</v>
      </c>
      <c r="G62" s="16">
        <v>250</v>
      </c>
      <c r="H62" s="16">
        <f t="shared" si="6"/>
        <v>0</v>
      </c>
      <c r="I62" s="17">
        <f t="shared" si="7"/>
        <v>4500</v>
      </c>
    </row>
    <row r="63" spans="1:9" ht="79.5" customHeight="1">
      <c r="A63" s="14">
        <v>43</v>
      </c>
      <c r="B63" s="14" t="s">
        <v>147</v>
      </c>
      <c r="C63" s="15" t="s">
        <v>148</v>
      </c>
      <c r="D63" s="18">
        <v>18</v>
      </c>
      <c r="E63" s="18" t="s">
        <v>459</v>
      </c>
      <c r="F63" s="16">
        <v>433</v>
      </c>
      <c r="G63" s="16">
        <v>1090</v>
      </c>
      <c r="H63" s="16">
        <f t="shared" si="6"/>
        <v>7794</v>
      </c>
      <c r="I63" s="17">
        <f t="shared" si="7"/>
        <v>19620</v>
      </c>
    </row>
    <row r="64" spans="1:9" ht="91.5" customHeight="1">
      <c r="A64" s="14">
        <v>44</v>
      </c>
      <c r="B64" s="14" t="s">
        <v>149</v>
      </c>
      <c r="C64" s="15" t="s">
        <v>150</v>
      </c>
      <c r="D64" s="18">
        <v>520</v>
      </c>
      <c r="E64" s="18" t="s">
        <v>456</v>
      </c>
      <c r="F64" s="16">
        <v>280</v>
      </c>
      <c r="G64" s="16">
        <v>490</v>
      </c>
      <c r="H64" s="16">
        <f t="shared" si="6"/>
        <v>145600</v>
      </c>
      <c r="I64" s="17">
        <f t="shared" si="7"/>
        <v>254800</v>
      </c>
    </row>
    <row r="65" spans="1:9" ht="15">
      <c r="A65" s="19"/>
      <c r="B65" s="19"/>
      <c r="C65" s="20" t="s">
        <v>82</v>
      </c>
      <c r="D65" s="34"/>
      <c r="E65" s="34"/>
      <c r="F65" s="12"/>
      <c r="G65" s="12"/>
      <c r="H65" s="41">
        <f>SUM(H53:H64)</f>
        <v>1239694</v>
      </c>
      <c r="I65" s="13">
        <f>SUM(I53:I64)</f>
        <v>2151960</v>
      </c>
    </row>
    <row r="66" spans="1:9" ht="15">
      <c r="A66" s="10"/>
      <c r="B66" s="10">
        <v>36</v>
      </c>
      <c r="C66" s="11" t="s">
        <v>289</v>
      </c>
      <c r="D66" s="34"/>
      <c r="E66" s="31"/>
      <c r="F66" s="12"/>
      <c r="G66" s="12"/>
      <c r="H66" s="41"/>
      <c r="I66" s="13"/>
    </row>
    <row r="67" spans="1:9" ht="25.5">
      <c r="A67" s="14">
        <v>45</v>
      </c>
      <c r="B67" s="14" t="s">
        <v>197</v>
      </c>
      <c r="C67" s="15" t="s">
        <v>6</v>
      </c>
      <c r="D67" s="18">
        <v>40.6</v>
      </c>
      <c r="E67" s="18" t="s">
        <v>456</v>
      </c>
      <c r="F67" s="16">
        <v>160</v>
      </c>
      <c r="G67" s="16">
        <v>230</v>
      </c>
      <c r="H67" s="16">
        <f t="shared" ref="H67:H80" si="8">D67*F67</f>
        <v>6496</v>
      </c>
      <c r="I67" s="17">
        <f t="shared" ref="I67:I80" si="9">D67*G67</f>
        <v>9338</v>
      </c>
    </row>
    <row r="68" spans="1:9" ht="25.5">
      <c r="A68" s="14">
        <v>46</v>
      </c>
      <c r="B68" s="14" t="s">
        <v>198</v>
      </c>
      <c r="C68" s="15" t="s">
        <v>7</v>
      </c>
      <c r="D68" s="18">
        <v>40.6</v>
      </c>
      <c r="E68" s="18" t="s">
        <v>456</v>
      </c>
      <c r="F68" s="16">
        <v>900</v>
      </c>
      <c r="G68" s="16">
        <v>230</v>
      </c>
      <c r="H68" s="16">
        <f t="shared" si="8"/>
        <v>36540</v>
      </c>
      <c r="I68" s="17">
        <f t="shared" si="9"/>
        <v>9338</v>
      </c>
    </row>
    <row r="69" spans="1:9" ht="51">
      <c r="A69" s="14">
        <v>47</v>
      </c>
      <c r="B69" s="14" t="s">
        <v>288</v>
      </c>
      <c r="C69" s="15" t="s">
        <v>8</v>
      </c>
      <c r="D69" s="18">
        <v>40.6</v>
      </c>
      <c r="E69" s="18" t="s">
        <v>456</v>
      </c>
      <c r="F69" s="16">
        <v>590</v>
      </c>
      <c r="G69" s="16">
        <v>1150</v>
      </c>
      <c r="H69" s="16">
        <f t="shared" si="8"/>
        <v>23954</v>
      </c>
      <c r="I69" s="17">
        <f t="shared" si="9"/>
        <v>46690</v>
      </c>
    </row>
    <row r="70" spans="1:9" ht="25.5">
      <c r="A70" s="14">
        <v>48</v>
      </c>
      <c r="B70" s="14" t="s">
        <v>197</v>
      </c>
      <c r="C70" s="15" t="s">
        <v>398</v>
      </c>
      <c r="D70" s="18">
        <v>282.24</v>
      </c>
      <c r="E70" s="18" t="s">
        <v>456</v>
      </c>
      <c r="F70" s="16">
        <v>150</v>
      </c>
      <c r="G70" s="16">
        <v>230</v>
      </c>
      <c r="H70" s="16">
        <f t="shared" si="8"/>
        <v>42336</v>
      </c>
      <c r="I70" s="17">
        <f t="shared" si="9"/>
        <v>64915.200000000004</v>
      </c>
    </row>
    <row r="71" spans="1:9" ht="25.5">
      <c r="A71" s="14">
        <v>49</v>
      </c>
      <c r="B71" s="14" t="s">
        <v>198</v>
      </c>
      <c r="C71" s="15" t="s">
        <v>399</v>
      </c>
      <c r="D71" s="18">
        <v>282.24</v>
      </c>
      <c r="E71" s="18" t="s">
        <v>456</v>
      </c>
      <c r="F71" s="16">
        <v>900</v>
      </c>
      <c r="G71" s="16">
        <v>230</v>
      </c>
      <c r="H71" s="16">
        <f t="shared" si="8"/>
        <v>254016</v>
      </c>
      <c r="I71" s="17">
        <f t="shared" si="9"/>
        <v>64915.200000000004</v>
      </c>
    </row>
    <row r="72" spans="1:9" ht="51">
      <c r="A72" s="14">
        <v>50</v>
      </c>
      <c r="B72" s="14" t="s">
        <v>288</v>
      </c>
      <c r="C72" s="15" t="s">
        <v>287</v>
      </c>
      <c r="D72" s="18">
        <v>282.24</v>
      </c>
      <c r="E72" s="18" t="s">
        <v>456</v>
      </c>
      <c r="F72" s="16">
        <v>590</v>
      </c>
      <c r="G72" s="16">
        <v>1150</v>
      </c>
      <c r="H72" s="16">
        <f t="shared" si="8"/>
        <v>166521.60000000001</v>
      </c>
      <c r="I72" s="17">
        <f t="shared" si="9"/>
        <v>324576</v>
      </c>
    </row>
    <row r="73" spans="1:9" ht="63.75">
      <c r="A73" s="14">
        <v>51</v>
      </c>
      <c r="B73" s="14" t="s">
        <v>151</v>
      </c>
      <c r="C73" s="15" t="s">
        <v>152</v>
      </c>
      <c r="D73" s="18">
        <v>301.2</v>
      </c>
      <c r="E73" s="18" t="s">
        <v>456</v>
      </c>
      <c r="F73" s="16">
        <v>160</v>
      </c>
      <c r="G73" s="16">
        <v>230</v>
      </c>
      <c r="H73" s="16">
        <f t="shared" si="8"/>
        <v>48192</v>
      </c>
      <c r="I73" s="17">
        <f t="shared" si="9"/>
        <v>69276</v>
      </c>
    </row>
    <row r="74" spans="1:9" ht="79.5" customHeight="1">
      <c r="A74" s="14">
        <v>52</v>
      </c>
      <c r="B74" s="14" t="s">
        <v>286</v>
      </c>
      <c r="C74" s="15" t="s">
        <v>285</v>
      </c>
      <c r="D74" s="18">
        <v>301.2</v>
      </c>
      <c r="E74" s="18" t="s">
        <v>456</v>
      </c>
      <c r="F74" s="16">
        <v>500</v>
      </c>
      <c r="G74" s="16">
        <v>900</v>
      </c>
      <c r="H74" s="16">
        <f t="shared" si="8"/>
        <v>150600</v>
      </c>
      <c r="I74" s="17">
        <f t="shared" si="9"/>
        <v>271080</v>
      </c>
    </row>
    <row r="75" spans="1:9" ht="63.75">
      <c r="A75" s="14">
        <v>53</v>
      </c>
      <c r="B75" s="14" t="s">
        <v>151</v>
      </c>
      <c r="C75" s="15" t="s">
        <v>152</v>
      </c>
      <c r="D75" s="18">
        <v>96</v>
      </c>
      <c r="E75" s="18" t="s">
        <v>456</v>
      </c>
      <c r="F75" s="16">
        <v>160</v>
      </c>
      <c r="G75" s="16">
        <v>230</v>
      </c>
      <c r="H75" s="16">
        <f t="shared" si="8"/>
        <v>15360</v>
      </c>
      <c r="I75" s="17">
        <f t="shared" si="9"/>
        <v>22080</v>
      </c>
    </row>
    <row r="76" spans="1:9" ht="38.25">
      <c r="A76" s="14">
        <v>54</v>
      </c>
      <c r="B76" s="14" t="s">
        <v>284</v>
      </c>
      <c r="C76" s="15" t="s">
        <v>283</v>
      </c>
      <c r="D76" s="18">
        <v>96</v>
      </c>
      <c r="E76" s="18" t="s">
        <v>456</v>
      </c>
      <c r="F76" s="16">
        <v>1800</v>
      </c>
      <c r="G76" s="16">
        <v>1400</v>
      </c>
      <c r="H76" s="16">
        <f t="shared" si="8"/>
        <v>172800</v>
      </c>
      <c r="I76" s="17">
        <f t="shared" si="9"/>
        <v>134400</v>
      </c>
    </row>
    <row r="77" spans="1:9" ht="63.75">
      <c r="A77" s="14">
        <v>55</v>
      </c>
      <c r="B77" s="14" t="s">
        <v>282</v>
      </c>
      <c r="C77" s="15" t="s">
        <v>281</v>
      </c>
      <c r="D77" s="18">
        <v>104</v>
      </c>
      <c r="E77" s="18" t="s">
        <v>459</v>
      </c>
      <c r="F77" s="16">
        <v>320</v>
      </c>
      <c r="G77" s="16">
        <v>250</v>
      </c>
      <c r="H77" s="16">
        <f t="shared" si="8"/>
        <v>33280</v>
      </c>
      <c r="I77" s="17">
        <f t="shared" si="9"/>
        <v>26000</v>
      </c>
    </row>
    <row r="78" spans="1:9" ht="76.5">
      <c r="A78" s="14">
        <v>56</v>
      </c>
      <c r="B78" s="14" t="s">
        <v>280</v>
      </c>
      <c r="C78" s="15" t="s">
        <v>279</v>
      </c>
      <c r="D78" s="18">
        <v>250</v>
      </c>
      <c r="E78" s="18" t="s">
        <v>459</v>
      </c>
      <c r="F78" s="16">
        <v>180</v>
      </c>
      <c r="G78" s="16">
        <v>350</v>
      </c>
      <c r="H78" s="16">
        <f t="shared" si="8"/>
        <v>45000</v>
      </c>
      <c r="I78" s="17">
        <f t="shared" si="9"/>
        <v>87500</v>
      </c>
    </row>
    <row r="79" spans="1:9" ht="76.5">
      <c r="A79" s="14">
        <v>57</v>
      </c>
      <c r="B79" s="14" t="s">
        <v>153</v>
      </c>
      <c r="C79" s="15" t="s">
        <v>154</v>
      </c>
      <c r="D79" s="18">
        <v>397</v>
      </c>
      <c r="E79" s="18" t="s">
        <v>456</v>
      </c>
      <c r="F79" s="16">
        <v>250</v>
      </c>
      <c r="G79" s="16">
        <v>350</v>
      </c>
      <c r="H79" s="16">
        <f t="shared" si="8"/>
        <v>99250</v>
      </c>
      <c r="I79" s="17">
        <f t="shared" si="9"/>
        <v>138950</v>
      </c>
    </row>
    <row r="80" spans="1:9" ht="80.25" customHeight="1">
      <c r="A80" s="14">
        <v>58</v>
      </c>
      <c r="B80" s="14" t="s">
        <v>155</v>
      </c>
      <c r="C80" s="15" t="s">
        <v>156</v>
      </c>
      <c r="D80" s="18">
        <v>397</v>
      </c>
      <c r="E80" s="18" t="s">
        <v>456</v>
      </c>
      <c r="F80" s="16">
        <v>870</v>
      </c>
      <c r="G80" s="16">
        <v>670</v>
      </c>
      <c r="H80" s="16">
        <f t="shared" si="8"/>
        <v>345390</v>
      </c>
      <c r="I80" s="17">
        <f t="shared" si="9"/>
        <v>265990</v>
      </c>
    </row>
    <row r="81" spans="1:9" ht="15">
      <c r="A81" s="19"/>
      <c r="B81" s="19"/>
      <c r="C81" s="20" t="s">
        <v>82</v>
      </c>
      <c r="D81" s="34"/>
      <c r="E81" s="34"/>
      <c r="F81" s="12"/>
      <c r="G81" s="12"/>
      <c r="H81" s="41">
        <f>SUM(H67:H80)</f>
        <v>1439735.6</v>
      </c>
      <c r="I81" s="13">
        <f>SUM(I67:I80)</f>
        <v>1535048.4</v>
      </c>
    </row>
    <row r="82" spans="1:9" ht="15">
      <c r="A82" s="34"/>
      <c r="B82" s="10">
        <v>37</v>
      </c>
      <c r="C82" s="11" t="s">
        <v>336</v>
      </c>
      <c r="D82" s="33"/>
      <c r="E82" s="31"/>
      <c r="F82" s="12"/>
      <c r="G82" s="12"/>
      <c r="H82" s="41"/>
      <c r="I82" s="13"/>
    </row>
    <row r="83" spans="1:9" ht="15">
      <c r="A83" s="14">
        <v>59</v>
      </c>
      <c r="B83" s="14" t="s">
        <v>337</v>
      </c>
      <c r="C83" s="15" t="s">
        <v>9</v>
      </c>
      <c r="D83" s="18">
        <v>8.75</v>
      </c>
      <c r="E83" s="18" t="s">
        <v>457</v>
      </c>
      <c r="F83" s="16">
        <v>0</v>
      </c>
      <c r="G83" s="16">
        <v>32990</v>
      </c>
      <c r="H83" s="16">
        <f>D83*F83</f>
        <v>0</v>
      </c>
      <c r="I83" s="17">
        <f>D83*G83</f>
        <v>288662.5</v>
      </c>
    </row>
    <row r="84" spans="1:9" ht="15">
      <c r="A84" s="19"/>
      <c r="B84" s="19"/>
      <c r="C84" s="20" t="s">
        <v>82</v>
      </c>
      <c r="D84" s="33"/>
      <c r="E84" s="31"/>
      <c r="F84" s="12"/>
      <c r="G84" s="12"/>
      <c r="H84" s="41">
        <f>SUM(H83)</f>
        <v>0</v>
      </c>
      <c r="I84" s="13">
        <f>SUM(I83:I83)</f>
        <v>288662.5</v>
      </c>
    </row>
    <row r="85" spans="1:9" ht="15">
      <c r="A85" s="34"/>
      <c r="B85" s="10">
        <v>39</v>
      </c>
      <c r="C85" s="11" t="s">
        <v>10</v>
      </c>
      <c r="D85" s="33"/>
      <c r="E85" s="31"/>
      <c r="F85" s="12"/>
      <c r="G85" s="12"/>
      <c r="H85" s="41"/>
      <c r="I85" s="13"/>
    </row>
    <row r="86" spans="1:9" ht="92.25" customHeight="1">
      <c r="A86" s="14">
        <v>60</v>
      </c>
      <c r="B86" s="14" t="s">
        <v>11</v>
      </c>
      <c r="C86" s="15" t="s">
        <v>12</v>
      </c>
      <c r="D86" s="18">
        <v>105</v>
      </c>
      <c r="E86" s="18" t="s">
        <v>456</v>
      </c>
      <c r="F86" s="16">
        <v>3600</v>
      </c>
      <c r="G86" s="16">
        <v>3350</v>
      </c>
      <c r="H86" s="16">
        <f t="shared" ref="H86:H94" si="10">D86*F86</f>
        <v>378000</v>
      </c>
      <c r="I86" s="17">
        <f>D86*G86</f>
        <v>351750</v>
      </c>
    </row>
    <row r="87" spans="1:9" ht="15">
      <c r="A87" s="14"/>
      <c r="B87" s="19"/>
      <c r="C87" s="20" t="s">
        <v>82</v>
      </c>
      <c r="D87" s="33"/>
      <c r="E87" s="31"/>
      <c r="F87" s="12"/>
      <c r="G87" s="12"/>
      <c r="H87" s="41">
        <f>SUM(H86)</f>
        <v>378000</v>
      </c>
      <c r="I87" s="13">
        <f>SUM(I86:I86)</f>
        <v>351750</v>
      </c>
    </row>
    <row r="88" spans="1:9" ht="15">
      <c r="A88" s="34"/>
      <c r="B88" s="10">
        <v>41</v>
      </c>
      <c r="C88" s="11" t="s">
        <v>110</v>
      </c>
      <c r="D88" s="33"/>
      <c r="E88" s="31"/>
      <c r="F88" s="12"/>
      <c r="G88" s="12"/>
      <c r="H88" s="41"/>
      <c r="I88" s="13"/>
    </row>
    <row r="89" spans="1:9" ht="15">
      <c r="A89" s="14">
        <v>61</v>
      </c>
      <c r="B89" s="14" t="s">
        <v>316</v>
      </c>
      <c r="C89" s="15" t="s">
        <v>317</v>
      </c>
      <c r="D89" s="18">
        <v>520</v>
      </c>
      <c r="E89" s="18" t="s">
        <v>456</v>
      </c>
      <c r="F89" s="16">
        <v>0</v>
      </c>
      <c r="G89" s="16">
        <v>850</v>
      </c>
      <c r="H89" s="16">
        <f t="shared" si="10"/>
        <v>0</v>
      </c>
      <c r="I89" s="17">
        <f t="shared" ref="I89:I94" si="11">D89*G89</f>
        <v>442000</v>
      </c>
    </row>
    <row r="90" spans="1:9" ht="60.75" customHeight="1">
      <c r="A90" s="14">
        <v>62</v>
      </c>
      <c r="B90" s="14" t="s">
        <v>330</v>
      </c>
      <c r="C90" s="15" t="s">
        <v>394</v>
      </c>
      <c r="D90" s="18">
        <v>520</v>
      </c>
      <c r="E90" s="18" t="s">
        <v>456</v>
      </c>
      <c r="F90" s="16">
        <v>3700</v>
      </c>
      <c r="G90" s="16">
        <v>650</v>
      </c>
      <c r="H90" s="16">
        <f t="shared" si="10"/>
        <v>1924000</v>
      </c>
      <c r="I90" s="17">
        <f t="shared" si="11"/>
        <v>338000</v>
      </c>
    </row>
    <row r="91" spans="1:9" ht="54.75" customHeight="1">
      <c r="A91" s="14">
        <v>63</v>
      </c>
      <c r="B91" s="14" t="s">
        <v>157</v>
      </c>
      <c r="C91" s="15" t="s">
        <v>158</v>
      </c>
      <c r="D91" s="18">
        <v>39</v>
      </c>
      <c r="E91" s="18" t="s">
        <v>456</v>
      </c>
      <c r="F91" s="16">
        <v>3650</v>
      </c>
      <c r="G91" s="16">
        <v>1500</v>
      </c>
      <c r="H91" s="16">
        <f t="shared" si="10"/>
        <v>142350</v>
      </c>
      <c r="I91" s="17">
        <f t="shared" si="11"/>
        <v>58500</v>
      </c>
    </row>
    <row r="92" spans="1:9" ht="114.75">
      <c r="A92" s="14">
        <v>64</v>
      </c>
      <c r="B92" s="14" t="s">
        <v>159</v>
      </c>
      <c r="C92" s="15" t="s">
        <v>160</v>
      </c>
      <c r="D92" s="18">
        <v>25</v>
      </c>
      <c r="E92" s="18" t="s">
        <v>456</v>
      </c>
      <c r="F92" s="16">
        <v>3650</v>
      </c>
      <c r="G92" s="16">
        <v>1390</v>
      </c>
      <c r="H92" s="16">
        <f t="shared" si="10"/>
        <v>91250</v>
      </c>
      <c r="I92" s="17">
        <f t="shared" si="11"/>
        <v>34750</v>
      </c>
    </row>
    <row r="93" spans="1:9" ht="104.25" customHeight="1">
      <c r="A93" s="14">
        <v>65</v>
      </c>
      <c r="B93" s="14" t="s">
        <v>161</v>
      </c>
      <c r="C93" s="15" t="s">
        <v>162</v>
      </c>
      <c r="D93" s="18">
        <v>3</v>
      </c>
      <c r="E93" s="18" t="s">
        <v>454</v>
      </c>
      <c r="F93" s="16">
        <v>3550</v>
      </c>
      <c r="G93" s="16">
        <v>250</v>
      </c>
      <c r="H93" s="16">
        <f>D93*F93</f>
        <v>10650</v>
      </c>
      <c r="I93" s="17">
        <f t="shared" si="11"/>
        <v>750</v>
      </c>
    </row>
    <row r="94" spans="1:9" ht="51">
      <c r="A94" s="14">
        <v>66</v>
      </c>
      <c r="B94" s="14" t="s">
        <v>163</v>
      </c>
      <c r="C94" s="15" t="s">
        <v>164</v>
      </c>
      <c r="D94" s="18">
        <v>121</v>
      </c>
      <c r="E94" s="18" t="s">
        <v>454</v>
      </c>
      <c r="F94" s="16">
        <v>870</v>
      </c>
      <c r="G94" s="16">
        <v>170</v>
      </c>
      <c r="H94" s="16">
        <f t="shared" si="10"/>
        <v>105270</v>
      </c>
      <c r="I94" s="17">
        <f t="shared" si="11"/>
        <v>20570</v>
      </c>
    </row>
    <row r="95" spans="1:9" ht="51">
      <c r="A95" s="14">
        <v>67</v>
      </c>
      <c r="B95" s="14" t="s">
        <v>165</v>
      </c>
      <c r="C95" s="15" t="s">
        <v>166</v>
      </c>
      <c r="D95" s="18">
        <v>321</v>
      </c>
      <c r="E95" s="18" t="s">
        <v>454</v>
      </c>
      <c r="F95" s="16">
        <v>330</v>
      </c>
      <c r="G95" s="16">
        <v>220</v>
      </c>
      <c r="H95" s="16">
        <f t="shared" ref="H95:H101" si="12">D95*F95</f>
        <v>105930</v>
      </c>
      <c r="I95" s="17">
        <f t="shared" ref="I95:I101" si="13">D95*G95</f>
        <v>70620</v>
      </c>
    </row>
    <row r="96" spans="1:9" ht="15">
      <c r="A96" s="14"/>
      <c r="B96" s="19"/>
      <c r="C96" s="20" t="s">
        <v>82</v>
      </c>
      <c r="D96" s="33"/>
      <c r="E96" s="31"/>
      <c r="F96" s="12"/>
      <c r="G96" s="12"/>
      <c r="H96" s="41">
        <f>SUM(H89:H95)</f>
        <v>2379450</v>
      </c>
      <c r="I96" s="13">
        <f>SUM(I89:I95)</f>
        <v>965190</v>
      </c>
    </row>
    <row r="97" spans="1:9" ht="17.25" customHeight="1">
      <c r="A97" s="34"/>
      <c r="B97" s="10">
        <v>42</v>
      </c>
      <c r="C97" s="11" t="s">
        <v>109</v>
      </c>
      <c r="D97" s="33"/>
      <c r="E97" s="31"/>
      <c r="F97" s="12"/>
      <c r="G97" s="12"/>
      <c r="H97" s="41"/>
      <c r="I97" s="13"/>
    </row>
    <row r="98" spans="1:9" ht="84" customHeight="1">
      <c r="A98" s="14">
        <v>68</v>
      </c>
      <c r="B98" s="14" t="s">
        <v>108</v>
      </c>
      <c r="C98" s="15" t="s">
        <v>107</v>
      </c>
      <c r="D98" s="18">
        <v>102.46</v>
      </c>
      <c r="E98" s="18" t="s">
        <v>456</v>
      </c>
      <c r="F98" s="16">
        <v>5350</v>
      </c>
      <c r="G98" s="16">
        <v>4100</v>
      </c>
      <c r="H98" s="16">
        <f t="shared" si="12"/>
        <v>548161</v>
      </c>
      <c r="I98" s="17">
        <f t="shared" si="13"/>
        <v>420086</v>
      </c>
    </row>
    <row r="99" spans="1:9" ht="55.5" customHeight="1">
      <c r="A99" s="14">
        <v>69</v>
      </c>
      <c r="B99" s="14" t="s">
        <v>13</v>
      </c>
      <c r="C99" s="15" t="s">
        <v>14</v>
      </c>
      <c r="D99" s="18">
        <v>171</v>
      </c>
      <c r="E99" s="18" t="s">
        <v>456</v>
      </c>
      <c r="F99" s="16">
        <v>350</v>
      </c>
      <c r="G99" s="16">
        <v>140</v>
      </c>
      <c r="H99" s="16">
        <f t="shared" si="12"/>
        <v>59850</v>
      </c>
      <c r="I99" s="17">
        <f t="shared" si="13"/>
        <v>23940</v>
      </c>
    </row>
    <row r="100" spans="1:9" ht="54" customHeight="1">
      <c r="A100" s="14">
        <v>70</v>
      </c>
      <c r="B100" s="14" t="s">
        <v>15</v>
      </c>
      <c r="C100" s="15" t="s">
        <v>16</v>
      </c>
      <c r="D100" s="18">
        <v>171</v>
      </c>
      <c r="E100" s="18" t="s">
        <v>456</v>
      </c>
      <c r="F100" s="16">
        <v>5300</v>
      </c>
      <c r="G100" s="16">
        <v>1000</v>
      </c>
      <c r="H100" s="16">
        <f t="shared" si="12"/>
        <v>906300</v>
      </c>
      <c r="I100" s="17">
        <f t="shared" si="13"/>
        <v>171000</v>
      </c>
    </row>
    <row r="101" spans="1:9" ht="104.25" customHeight="1">
      <c r="A101" s="14">
        <v>71</v>
      </c>
      <c r="B101" s="14" t="s">
        <v>17</v>
      </c>
      <c r="C101" s="15" t="s">
        <v>18</v>
      </c>
      <c r="D101" s="18">
        <v>0</v>
      </c>
      <c r="E101" s="18" t="s">
        <v>459</v>
      </c>
      <c r="F101" s="16">
        <v>0</v>
      </c>
      <c r="G101" s="16">
        <v>0</v>
      </c>
      <c r="H101" s="16">
        <f t="shared" si="12"/>
        <v>0</v>
      </c>
      <c r="I101" s="17">
        <f t="shared" si="13"/>
        <v>0</v>
      </c>
    </row>
    <row r="102" spans="1:9" ht="91.5" customHeight="1">
      <c r="A102" s="14">
        <v>72</v>
      </c>
      <c r="B102" s="14" t="s">
        <v>319</v>
      </c>
      <c r="C102" s="15" t="s">
        <v>321</v>
      </c>
      <c r="D102" s="18">
        <v>101</v>
      </c>
      <c r="E102" s="18" t="s">
        <v>456</v>
      </c>
      <c r="F102" s="16">
        <v>5350</v>
      </c>
      <c r="G102" s="16">
        <v>4990</v>
      </c>
      <c r="H102" s="16">
        <f t="shared" ref="H102:H112" si="14">D102*F102</f>
        <v>540350</v>
      </c>
      <c r="I102" s="17">
        <f t="shared" ref="I102:I112" si="15">D102*G102</f>
        <v>503990</v>
      </c>
    </row>
    <row r="103" spans="1:9" ht="110.25" customHeight="1">
      <c r="A103" s="14">
        <v>73</v>
      </c>
      <c r="B103" s="14" t="s">
        <v>320</v>
      </c>
      <c r="C103" s="15" t="s">
        <v>322</v>
      </c>
      <c r="D103" s="18">
        <v>30</v>
      </c>
      <c r="E103" s="18" t="s">
        <v>459</v>
      </c>
      <c r="F103" s="16">
        <v>970</v>
      </c>
      <c r="G103" s="16">
        <v>750</v>
      </c>
      <c r="H103" s="16">
        <f t="shared" si="14"/>
        <v>29100</v>
      </c>
      <c r="I103" s="17">
        <f t="shared" si="15"/>
        <v>22500</v>
      </c>
    </row>
    <row r="104" spans="1:9" ht="63.75">
      <c r="A104" s="14">
        <v>74</v>
      </c>
      <c r="B104" s="14" t="s">
        <v>19</v>
      </c>
      <c r="C104" s="15" t="s">
        <v>20</v>
      </c>
      <c r="D104" s="18">
        <v>101</v>
      </c>
      <c r="E104" s="18" t="s">
        <v>456</v>
      </c>
      <c r="F104" s="16">
        <v>990</v>
      </c>
      <c r="G104" s="16">
        <v>1830</v>
      </c>
      <c r="H104" s="16">
        <f t="shared" si="14"/>
        <v>99990</v>
      </c>
      <c r="I104" s="17">
        <f t="shared" si="15"/>
        <v>184830</v>
      </c>
    </row>
    <row r="105" spans="1:9" ht="76.5">
      <c r="A105" s="14">
        <v>75</v>
      </c>
      <c r="B105" s="14" t="s">
        <v>318</v>
      </c>
      <c r="C105" s="15" t="s">
        <v>323</v>
      </c>
      <c r="D105" s="18">
        <v>171</v>
      </c>
      <c r="E105" s="18" t="s">
        <v>456</v>
      </c>
      <c r="F105" s="16">
        <v>950</v>
      </c>
      <c r="G105" s="16">
        <v>1250</v>
      </c>
      <c r="H105" s="16">
        <f t="shared" si="14"/>
        <v>162450</v>
      </c>
      <c r="I105" s="17">
        <f t="shared" si="15"/>
        <v>213750</v>
      </c>
    </row>
    <row r="106" spans="1:9" ht="15">
      <c r="A106" s="14"/>
      <c r="B106" s="19"/>
      <c r="C106" s="20" t="s">
        <v>82</v>
      </c>
      <c r="D106" s="33"/>
      <c r="E106" s="31"/>
      <c r="F106" s="12"/>
      <c r="G106" s="12"/>
      <c r="H106" s="41">
        <f>SUM(H98:H105)</f>
        <v>2346201</v>
      </c>
      <c r="I106" s="13">
        <f>SUM(I98:I105)</f>
        <v>1540096</v>
      </c>
    </row>
    <row r="107" spans="1:9" ht="15">
      <c r="A107" s="34"/>
      <c r="B107" s="10">
        <v>43</v>
      </c>
      <c r="C107" s="11" t="s">
        <v>106</v>
      </c>
      <c r="D107" s="33"/>
      <c r="E107" s="31"/>
      <c r="F107" s="12"/>
      <c r="G107" s="12"/>
      <c r="H107" s="41"/>
      <c r="I107" s="13"/>
    </row>
    <row r="108" spans="1:9">
      <c r="A108" s="14">
        <v>76</v>
      </c>
      <c r="B108" s="14" t="s">
        <v>105</v>
      </c>
      <c r="C108" s="15" t="s">
        <v>104</v>
      </c>
      <c r="D108" s="18">
        <v>112</v>
      </c>
      <c r="E108" s="18" t="s">
        <v>459</v>
      </c>
      <c r="F108" s="16">
        <v>0</v>
      </c>
      <c r="G108" s="16">
        <v>600</v>
      </c>
      <c r="H108" s="16">
        <f t="shared" si="14"/>
        <v>0</v>
      </c>
      <c r="I108" s="17">
        <f t="shared" si="15"/>
        <v>67200</v>
      </c>
    </row>
    <row r="109" spans="1:9">
      <c r="A109" s="14">
        <v>77</v>
      </c>
      <c r="B109" s="14" t="s">
        <v>103</v>
      </c>
      <c r="C109" s="15" t="s">
        <v>102</v>
      </c>
      <c r="D109" s="18">
        <v>20</v>
      </c>
      <c r="E109" s="18" t="s">
        <v>459</v>
      </c>
      <c r="F109" s="16">
        <v>0</v>
      </c>
      <c r="G109" s="16">
        <v>600</v>
      </c>
      <c r="H109" s="16">
        <f t="shared" si="14"/>
        <v>0</v>
      </c>
      <c r="I109" s="17">
        <f t="shared" si="15"/>
        <v>12000</v>
      </c>
    </row>
    <row r="110" spans="1:9" ht="65.25" customHeight="1">
      <c r="A110" s="14">
        <v>78</v>
      </c>
      <c r="B110" s="14" t="s">
        <v>101</v>
      </c>
      <c r="C110" s="15" t="s">
        <v>100</v>
      </c>
      <c r="D110" s="18">
        <v>112</v>
      </c>
      <c r="E110" s="18" t="s">
        <v>459</v>
      </c>
      <c r="F110" s="16">
        <v>3000</v>
      </c>
      <c r="G110" s="16">
        <v>700</v>
      </c>
      <c r="H110" s="16">
        <f t="shared" si="14"/>
        <v>336000</v>
      </c>
      <c r="I110" s="17">
        <f t="shared" si="15"/>
        <v>78400</v>
      </c>
    </row>
    <row r="111" spans="1:9" ht="63.75">
      <c r="A111" s="14">
        <v>79</v>
      </c>
      <c r="B111" s="14" t="s">
        <v>99</v>
      </c>
      <c r="C111" s="15" t="s">
        <v>98</v>
      </c>
      <c r="D111" s="18">
        <v>20</v>
      </c>
      <c r="E111" s="18" t="s">
        <v>459</v>
      </c>
      <c r="F111" s="16">
        <v>3600</v>
      </c>
      <c r="G111" s="16">
        <v>960</v>
      </c>
      <c r="H111" s="16">
        <f t="shared" si="14"/>
        <v>72000</v>
      </c>
      <c r="I111" s="17">
        <f t="shared" si="15"/>
        <v>19200</v>
      </c>
    </row>
    <row r="112" spans="1:9" ht="91.5" customHeight="1">
      <c r="A112" s="14">
        <v>80</v>
      </c>
      <c r="B112" s="14" t="s">
        <v>167</v>
      </c>
      <c r="C112" s="15" t="s">
        <v>168</v>
      </c>
      <c r="D112" s="18">
        <v>112</v>
      </c>
      <c r="E112" s="18" t="s">
        <v>459</v>
      </c>
      <c r="F112" s="16">
        <v>1790</v>
      </c>
      <c r="G112" s="16">
        <v>1000</v>
      </c>
      <c r="H112" s="16">
        <f t="shared" si="14"/>
        <v>200480</v>
      </c>
      <c r="I112" s="17">
        <f t="shared" si="15"/>
        <v>112000</v>
      </c>
    </row>
    <row r="113" spans="1:9" ht="79.5" customHeight="1">
      <c r="A113" s="14">
        <v>81</v>
      </c>
      <c r="B113" s="14" t="s">
        <v>169</v>
      </c>
      <c r="C113" s="15" t="s">
        <v>170</v>
      </c>
      <c r="D113" s="18">
        <v>14</v>
      </c>
      <c r="E113" s="18" t="s">
        <v>459</v>
      </c>
      <c r="F113" s="16">
        <v>1600</v>
      </c>
      <c r="G113" s="16">
        <v>920</v>
      </c>
      <c r="H113" s="16">
        <f t="shared" ref="H113:H121" si="16">D113*F113</f>
        <v>22400</v>
      </c>
      <c r="I113" s="17">
        <f>D113*G113</f>
        <v>12880</v>
      </c>
    </row>
    <row r="114" spans="1:9" ht="68.25" customHeight="1">
      <c r="A114" s="14">
        <v>82</v>
      </c>
      <c r="B114" s="14" t="s">
        <v>171</v>
      </c>
      <c r="C114" s="15" t="s">
        <v>172</v>
      </c>
      <c r="D114" s="18">
        <v>34</v>
      </c>
      <c r="E114" s="18" t="s">
        <v>459</v>
      </c>
      <c r="F114" s="16">
        <v>2150</v>
      </c>
      <c r="G114" s="16">
        <v>1220</v>
      </c>
      <c r="H114" s="16">
        <f t="shared" si="16"/>
        <v>73100</v>
      </c>
      <c r="I114" s="17">
        <f t="shared" ref="I114:I121" si="17">D114*G114</f>
        <v>41480</v>
      </c>
    </row>
    <row r="115" spans="1:9" ht="65.25" customHeight="1">
      <c r="A115" s="14">
        <v>83</v>
      </c>
      <c r="B115" s="14" t="s">
        <v>173</v>
      </c>
      <c r="C115" s="15" t="s">
        <v>174</v>
      </c>
      <c r="D115" s="18">
        <v>1</v>
      </c>
      <c r="E115" s="18" t="s">
        <v>454</v>
      </c>
      <c r="F115" s="16">
        <v>5790</v>
      </c>
      <c r="G115" s="16">
        <v>450</v>
      </c>
      <c r="H115" s="16">
        <f t="shared" si="16"/>
        <v>5790</v>
      </c>
      <c r="I115" s="17">
        <f t="shared" si="17"/>
        <v>450</v>
      </c>
    </row>
    <row r="116" spans="1:9" ht="80.25" customHeight="1">
      <c r="A116" s="14">
        <v>84</v>
      </c>
      <c r="B116" s="14" t="s">
        <v>175</v>
      </c>
      <c r="C116" s="15" t="s">
        <v>176</v>
      </c>
      <c r="D116" s="18">
        <v>34</v>
      </c>
      <c r="E116" s="18" t="s">
        <v>459</v>
      </c>
      <c r="F116" s="16">
        <v>0</v>
      </c>
      <c r="G116" s="16">
        <v>1220</v>
      </c>
      <c r="H116" s="16">
        <f t="shared" si="16"/>
        <v>0</v>
      </c>
      <c r="I116" s="17">
        <f t="shared" si="17"/>
        <v>41480</v>
      </c>
    </row>
    <row r="117" spans="1:9" ht="16.5" customHeight="1">
      <c r="A117" s="14"/>
      <c r="B117" s="19"/>
      <c r="C117" s="20" t="s">
        <v>82</v>
      </c>
      <c r="D117" s="33"/>
      <c r="E117" s="31"/>
      <c r="F117" s="12"/>
      <c r="G117" s="12"/>
      <c r="H117" s="41">
        <f>SUM(H108:H116)</f>
        <v>709770</v>
      </c>
      <c r="I117" s="13">
        <f>SUM(I108:I116)</f>
        <v>385090</v>
      </c>
    </row>
    <row r="118" spans="1:9" ht="15" customHeight="1">
      <c r="A118" s="34"/>
      <c r="B118" s="10">
        <v>44</v>
      </c>
      <c r="C118" s="11" t="s">
        <v>97</v>
      </c>
      <c r="D118" s="33"/>
      <c r="E118" s="31"/>
      <c r="F118" s="12"/>
      <c r="G118" s="12"/>
      <c r="H118" s="41"/>
      <c r="I118" s="13"/>
    </row>
    <row r="119" spans="1:9" ht="78.75" customHeight="1">
      <c r="A119" s="14">
        <v>85</v>
      </c>
      <c r="B119" s="14" t="s">
        <v>334</v>
      </c>
      <c r="C119" s="15" t="s">
        <v>126</v>
      </c>
      <c r="D119" s="18">
        <v>4</v>
      </c>
      <c r="E119" s="18" t="s">
        <v>454</v>
      </c>
      <c r="F119" s="16">
        <v>56500</v>
      </c>
      <c r="G119" s="16">
        <v>5000</v>
      </c>
      <c r="H119" s="16">
        <f t="shared" si="16"/>
        <v>226000</v>
      </c>
      <c r="I119" s="17">
        <f t="shared" si="17"/>
        <v>20000</v>
      </c>
    </row>
    <row r="120" spans="1:9" ht="89.25">
      <c r="A120" s="14">
        <v>86</v>
      </c>
      <c r="B120" s="14" t="s">
        <v>21</v>
      </c>
      <c r="C120" s="15" t="s">
        <v>22</v>
      </c>
      <c r="D120" s="18">
        <v>2</v>
      </c>
      <c r="E120" s="18" t="s">
        <v>454</v>
      </c>
      <c r="F120" s="16">
        <v>123000</v>
      </c>
      <c r="G120" s="16">
        <v>5000</v>
      </c>
      <c r="H120" s="16">
        <f t="shared" si="16"/>
        <v>246000</v>
      </c>
      <c r="I120" s="17">
        <f t="shared" si="17"/>
        <v>10000</v>
      </c>
    </row>
    <row r="121" spans="1:9" ht="89.25">
      <c r="A121" s="14">
        <v>87</v>
      </c>
      <c r="B121" s="14" t="s">
        <v>23</v>
      </c>
      <c r="C121" s="15" t="s">
        <v>24</v>
      </c>
      <c r="D121" s="18">
        <v>5</v>
      </c>
      <c r="E121" s="18" t="s">
        <v>454</v>
      </c>
      <c r="F121" s="16">
        <v>170000</v>
      </c>
      <c r="G121" s="16">
        <v>5000</v>
      </c>
      <c r="H121" s="16">
        <f t="shared" si="16"/>
        <v>850000</v>
      </c>
      <c r="I121" s="17">
        <f t="shared" si="17"/>
        <v>25000</v>
      </c>
    </row>
    <row r="122" spans="1:9" ht="89.25">
      <c r="A122" s="14">
        <v>88</v>
      </c>
      <c r="B122" s="14" t="s">
        <v>25</v>
      </c>
      <c r="C122" s="15" t="s">
        <v>26</v>
      </c>
      <c r="D122" s="18">
        <v>4</v>
      </c>
      <c r="E122" s="18" t="s">
        <v>454</v>
      </c>
      <c r="F122" s="16">
        <v>163000</v>
      </c>
      <c r="G122" s="16">
        <v>5000</v>
      </c>
      <c r="H122" s="16">
        <f>D122*F122</f>
        <v>652000</v>
      </c>
      <c r="I122" s="17">
        <f>D122*G122</f>
        <v>20000</v>
      </c>
    </row>
    <row r="123" spans="1:9" ht="89.25">
      <c r="A123" s="14">
        <v>89</v>
      </c>
      <c r="B123" s="14" t="s">
        <v>199</v>
      </c>
      <c r="C123" s="15" t="s">
        <v>400</v>
      </c>
      <c r="D123" s="18">
        <v>1</v>
      </c>
      <c r="E123" s="18" t="s">
        <v>454</v>
      </c>
      <c r="F123" s="16">
        <v>110000</v>
      </c>
      <c r="G123" s="16">
        <v>5000</v>
      </c>
      <c r="H123" s="16">
        <f>D123*F123</f>
        <v>110000</v>
      </c>
      <c r="I123" s="17">
        <f>D123*G123</f>
        <v>5000</v>
      </c>
    </row>
    <row r="124" spans="1:9" ht="63.75">
      <c r="A124" s="14">
        <v>90</v>
      </c>
      <c r="B124" s="14" t="s">
        <v>27</v>
      </c>
      <c r="C124" s="15" t="s">
        <v>28</v>
      </c>
      <c r="D124" s="18">
        <v>1</v>
      </c>
      <c r="E124" s="18" t="s">
        <v>454</v>
      </c>
      <c r="F124" s="16">
        <v>144000</v>
      </c>
      <c r="G124" s="16">
        <v>5000</v>
      </c>
      <c r="H124" s="16">
        <f>D124*F124</f>
        <v>144000</v>
      </c>
      <c r="I124" s="17">
        <f>D124*G124</f>
        <v>5000</v>
      </c>
    </row>
    <row r="125" spans="1:9" ht="76.5">
      <c r="A125" s="14">
        <v>91</v>
      </c>
      <c r="B125" s="14" t="s">
        <v>339</v>
      </c>
      <c r="C125" s="15" t="s">
        <v>127</v>
      </c>
      <c r="D125" s="18">
        <v>2</v>
      </c>
      <c r="E125" s="18" t="s">
        <v>454</v>
      </c>
      <c r="F125" s="16">
        <v>37000</v>
      </c>
      <c r="G125" s="16">
        <v>4500</v>
      </c>
      <c r="H125" s="16">
        <f>D125*F125</f>
        <v>74000</v>
      </c>
      <c r="I125" s="17">
        <f>D125*G125</f>
        <v>9000</v>
      </c>
    </row>
    <row r="126" spans="1:9" ht="76.5">
      <c r="A126" s="14">
        <v>92</v>
      </c>
      <c r="B126" s="14" t="s">
        <v>340</v>
      </c>
      <c r="C126" s="15" t="s">
        <v>29</v>
      </c>
      <c r="D126" s="18">
        <v>6</v>
      </c>
      <c r="E126" s="18" t="s">
        <v>454</v>
      </c>
      <c r="F126" s="16">
        <v>38000</v>
      </c>
      <c r="G126" s="16">
        <v>4500</v>
      </c>
      <c r="H126" s="16">
        <f>D126*F126</f>
        <v>228000</v>
      </c>
      <c r="I126" s="17">
        <f>D126*G126</f>
        <v>27000</v>
      </c>
    </row>
    <row r="127" spans="1:9" ht="69" customHeight="1">
      <c r="A127" s="14">
        <v>93</v>
      </c>
      <c r="B127" s="14" t="s">
        <v>139</v>
      </c>
      <c r="C127" s="15" t="s">
        <v>140</v>
      </c>
      <c r="D127" s="18">
        <v>3</v>
      </c>
      <c r="E127" s="18" t="s">
        <v>454</v>
      </c>
      <c r="F127" s="16">
        <v>33000</v>
      </c>
      <c r="G127" s="16">
        <v>4500</v>
      </c>
      <c r="H127" s="16">
        <f t="shared" ref="H127:H132" si="18">D127*F127</f>
        <v>99000</v>
      </c>
      <c r="I127" s="17">
        <f t="shared" ref="I127:I132" si="19">D127*G127</f>
        <v>13500</v>
      </c>
    </row>
    <row r="128" spans="1:9" ht="15">
      <c r="A128" s="14"/>
      <c r="B128" s="19"/>
      <c r="C128" s="20" t="s">
        <v>82</v>
      </c>
      <c r="D128" s="33"/>
      <c r="E128" s="31"/>
      <c r="F128" s="12"/>
      <c r="G128" s="12"/>
      <c r="H128" s="41">
        <f>SUM(H119:H127)</f>
        <v>2629000</v>
      </c>
      <c r="I128" s="13">
        <f>SUM(I119:I127)</f>
        <v>134500</v>
      </c>
    </row>
    <row r="129" spans="1:9" ht="15" customHeight="1">
      <c r="A129" s="33"/>
      <c r="B129" s="10">
        <v>47</v>
      </c>
      <c r="C129" s="11" t="s">
        <v>96</v>
      </c>
      <c r="D129" s="33"/>
      <c r="E129" s="31"/>
      <c r="F129" s="12"/>
      <c r="G129" s="12"/>
      <c r="H129" s="41"/>
      <c r="I129" s="13"/>
    </row>
    <row r="130" spans="1:9" ht="38.25">
      <c r="A130" s="14">
        <v>94</v>
      </c>
      <c r="B130" s="14" t="s">
        <v>95</v>
      </c>
      <c r="C130" s="15" t="s">
        <v>94</v>
      </c>
      <c r="D130" s="18">
        <v>9.8699999999999992</v>
      </c>
      <c r="E130" s="18" t="s">
        <v>59</v>
      </c>
      <c r="F130" s="16">
        <v>2000</v>
      </c>
      <c r="G130" s="16">
        <v>33000</v>
      </c>
      <c r="H130" s="16">
        <f t="shared" si="18"/>
        <v>19740</v>
      </c>
      <c r="I130" s="17">
        <f t="shared" si="19"/>
        <v>325710</v>
      </c>
    </row>
    <row r="131" spans="1:9" ht="51">
      <c r="A131" s="14">
        <v>95</v>
      </c>
      <c r="B131" s="14" t="s">
        <v>341</v>
      </c>
      <c r="C131" s="15" t="s">
        <v>128</v>
      </c>
      <c r="D131" s="18">
        <v>987</v>
      </c>
      <c r="E131" s="18" t="s">
        <v>456</v>
      </c>
      <c r="F131" s="16">
        <v>300</v>
      </c>
      <c r="G131" s="16">
        <v>370</v>
      </c>
      <c r="H131" s="16">
        <f t="shared" si="18"/>
        <v>296100</v>
      </c>
      <c r="I131" s="17">
        <f t="shared" si="19"/>
        <v>365190</v>
      </c>
    </row>
    <row r="132" spans="1:9" ht="51">
      <c r="A132" s="14">
        <v>96</v>
      </c>
      <c r="B132" s="48" t="s">
        <v>66</v>
      </c>
      <c r="C132" s="47" t="s">
        <v>67</v>
      </c>
      <c r="D132" s="49">
        <v>700</v>
      </c>
      <c r="E132" s="49" t="s">
        <v>68</v>
      </c>
      <c r="F132" s="16">
        <v>0</v>
      </c>
      <c r="G132" s="16">
        <v>700</v>
      </c>
      <c r="H132" s="16">
        <f t="shared" si="18"/>
        <v>0</v>
      </c>
      <c r="I132" s="17">
        <f t="shared" si="19"/>
        <v>490000</v>
      </c>
    </row>
    <row r="133" spans="1:9" ht="15">
      <c r="A133" s="14"/>
      <c r="B133" s="19"/>
      <c r="C133" s="20" t="s">
        <v>82</v>
      </c>
      <c r="D133" s="33"/>
      <c r="E133" s="31"/>
      <c r="F133" s="12"/>
      <c r="G133" s="12"/>
      <c r="H133" s="41">
        <f>SUM(H130:H132)</f>
        <v>315840</v>
      </c>
      <c r="I133" s="13">
        <f>SUM(I130:I132)</f>
        <v>1180900</v>
      </c>
    </row>
    <row r="134" spans="1:9" ht="15">
      <c r="A134" s="33"/>
      <c r="B134" s="10">
        <v>48</v>
      </c>
      <c r="C134" s="11" t="s">
        <v>93</v>
      </c>
      <c r="D134" s="33"/>
      <c r="E134" s="31"/>
      <c r="F134" s="12"/>
      <c r="G134" s="12"/>
      <c r="H134" s="41"/>
      <c r="I134" s="13"/>
    </row>
    <row r="135" spans="1:9" ht="91.5" customHeight="1">
      <c r="A135" s="14">
        <v>97</v>
      </c>
      <c r="B135" s="14" t="s">
        <v>324</v>
      </c>
      <c r="C135" s="15" t="s">
        <v>129</v>
      </c>
      <c r="D135" s="18">
        <v>152.5</v>
      </c>
      <c r="E135" s="18" t="s">
        <v>456</v>
      </c>
      <c r="F135" s="16">
        <v>6100</v>
      </c>
      <c r="G135" s="16">
        <v>5500</v>
      </c>
      <c r="H135" s="16">
        <f>D135*F135</f>
        <v>930250</v>
      </c>
      <c r="I135" s="17">
        <f>D135*G135</f>
        <v>838750</v>
      </c>
    </row>
    <row r="136" spans="1:9" ht="89.25">
      <c r="A136" s="14">
        <v>98</v>
      </c>
      <c r="B136" s="14" t="s">
        <v>30</v>
      </c>
      <c r="C136" s="15" t="s">
        <v>31</v>
      </c>
      <c r="D136" s="49">
        <v>149</v>
      </c>
      <c r="E136" s="18" t="s">
        <v>456</v>
      </c>
      <c r="F136" s="16">
        <v>6500</v>
      </c>
      <c r="G136" s="16">
        <v>5500</v>
      </c>
      <c r="H136" s="16">
        <f t="shared" ref="H136:H141" si="20">D136*F136</f>
        <v>968500</v>
      </c>
      <c r="I136" s="17">
        <f t="shared" ref="I136:I141" si="21">D136*G136</f>
        <v>819500</v>
      </c>
    </row>
    <row r="137" spans="1:9" ht="51">
      <c r="A137" s="14">
        <v>99</v>
      </c>
      <c r="B137" s="14" t="s">
        <v>92</v>
      </c>
      <c r="C137" s="15" t="s">
        <v>91</v>
      </c>
      <c r="D137" s="18">
        <v>1800</v>
      </c>
      <c r="E137" s="18" t="s">
        <v>454</v>
      </c>
      <c r="F137" s="16">
        <v>80</v>
      </c>
      <c r="G137" s="16">
        <v>90</v>
      </c>
      <c r="H137" s="16">
        <f t="shared" si="20"/>
        <v>144000</v>
      </c>
      <c r="I137" s="17">
        <f t="shared" si="21"/>
        <v>162000</v>
      </c>
    </row>
    <row r="138" spans="1:9" ht="127.5">
      <c r="A138" s="14">
        <v>100</v>
      </c>
      <c r="B138" s="14" t="s">
        <v>177</v>
      </c>
      <c r="C138" s="15" t="s">
        <v>178</v>
      </c>
      <c r="D138" s="18">
        <v>96</v>
      </c>
      <c r="E138" s="18" t="s">
        <v>456</v>
      </c>
      <c r="F138" s="16">
        <v>7600</v>
      </c>
      <c r="G138" s="16">
        <v>900</v>
      </c>
      <c r="H138" s="16">
        <f t="shared" si="20"/>
        <v>729600</v>
      </c>
      <c r="I138" s="17">
        <f t="shared" si="21"/>
        <v>86400</v>
      </c>
    </row>
    <row r="139" spans="1:9" ht="51">
      <c r="A139" s="14">
        <v>101</v>
      </c>
      <c r="B139" s="14" t="s">
        <v>325</v>
      </c>
      <c r="C139" s="15" t="s">
        <v>130</v>
      </c>
      <c r="D139" s="18">
        <v>339.95</v>
      </c>
      <c r="E139" s="18" t="s">
        <v>456</v>
      </c>
      <c r="F139" s="16">
        <v>2000</v>
      </c>
      <c r="G139" s="16">
        <v>1700</v>
      </c>
      <c r="H139" s="16">
        <f t="shared" si="20"/>
        <v>679900</v>
      </c>
      <c r="I139" s="17">
        <f t="shared" si="21"/>
        <v>577915</v>
      </c>
    </row>
    <row r="140" spans="1:9" ht="51">
      <c r="A140" s="14">
        <v>102</v>
      </c>
      <c r="B140" s="14" t="s">
        <v>200</v>
      </c>
      <c r="C140" s="15" t="s">
        <v>242</v>
      </c>
      <c r="D140" s="18">
        <v>331.8</v>
      </c>
      <c r="E140" s="18" t="s">
        <v>456</v>
      </c>
      <c r="F140" s="16">
        <v>1600</v>
      </c>
      <c r="G140" s="16">
        <v>1700</v>
      </c>
      <c r="H140" s="16">
        <f t="shared" si="20"/>
        <v>530880</v>
      </c>
      <c r="I140" s="17">
        <f t="shared" si="21"/>
        <v>564060</v>
      </c>
    </row>
    <row r="141" spans="1:9" ht="63.75">
      <c r="A141" s="14">
        <v>103</v>
      </c>
      <c r="B141" s="14" t="s">
        <v>326</v>
      </c>
      <c r="C141" s="15" t="s">
        <v>131</v>
      </c>
      <c r="D141" s="18">
        <v>339.95</v>
      </c>
      <c r="E141" s="18" t="s">
        <v>456</v>
      </c>
      <c r="F141" s="16">
        <v>150</v>
      </c>
      <c r="G141" s="16">
        <v>250</v>
      </c>
      <c r="H141" s="16">
        <f t="shared" si="20"/>
        <v>50992.5</v>
      </c>
      <c r="I141" s="17">
        <f t="shared" si="21"/>
        <v>84987.5</v>
      </c>
    </row>
    <row r="142" spans="1:9" ht="79.5" customHeight="1">
      <c r="A142" s="14">
        <v>104</v>
      </c>
      <c r="B142" s="14" t="s">
        <v>201</v>
      </c>
      <c r="C142" s="15" t="s">
        <v>243</v>
      </c>
      <c r="D142" s="18">
        <v>132.15</v>
      </c>
      <c r="E142" s="18" t="s">
        <v>456</v>
      </c>
      <c r="F142" s="16">
        <v>1600</v>
      </c>
      <c r="G142" s="16">
        <v>800</v>
      </c>
      <c r="H142" s="16">
        <f t="shared" ref="H142:H187" si="22">D142*F142</f>
        <v>211440</v>
      </c>
      <c r="I142" s="17">
        <f>D142*G142</f>
        <v>105720</v>
      </c>
    </row>
    <row r="143" spans="1:9" ht="91.5" customHeight="1">
      <c r="A143" s="14">
        <v>105</v>
      </c>
      <c r="B143" s="14" t="s">
        <v>32</v>
      </c>
      <c r="C143" s="15" t="s">
        <v>33</v>
      </c>
      <c r="D143" s="49">
        <v>34.020000000000003</v>
      </c>
      <c r="E143" s="18" t="s">
        <v>57</v>
      </c>
      <c r="F143" s="16">
        <v>29000</v>
      </c>
      <c r="G143" s="16">
        <v>9000</v>
      </c>
      <c r="H143" s="16">
        <f t="shared" si="22"/>
        <v>986580.00000000012</v>
      </c>
      <c r="I143" s="17">
        <f t="shared" ref="I143:I187" si="23">D143*G143</f>
        <v>306180</v>
      </c>
    </row>
    <row r="144" spans="1:9" ht="63.75">
      <c r="A144" s="14">
        <v>106</v>
      </c>
      <c r="B144" s="14" t="s">
        <v>34</v>
      </c>
      <c r="C144" s="15" t="s">
        <v>35</v>
      </c>
      <c r="D144" s="49">
        <v>34.020000000000003</v>
      </c>
      <c r="E144" s="18" t="s">
        <v>57</v>
      </c>
      <c r="F144" s="16">
        <v>0</v>
      </c>
      <c r="G144" s="16">
        <v>6000</v>
      </c>
      <c r="H144" s="16">
        <f t="shared" si="22"/>
        <v>0</v>
      </c>
      <c r="I144" s="17">
        <f t="shared" si="23"/>
        <v>204120.00000000003</v>
      </c>
    </row>
    <row r="145" spans="1:9" ht="15">
      <c r="A145" s="14"/>
      <c r="B145" s="19"/>
      <c r="C145" s="20" t="s">
        <v>82</v>
      </c>
      <c r="D145" s="33"/>
      <c r="E145" s="31"/>
      <c r="F145" s="12"/>
      <c r="G145" s="12"/>
      <c r="H145" s="41">
        <f>SUM(H135:H144)</f>
        <v>5232142.5</v>
      </c>
      <c r="I145" s="13">
        <f>SUM(I135:I144)</f>
        <v>3749632.5</v>
      </c>
    </row>
    <row r="146" spans="1:9" ht="25.5">
      <c r="A146" s="33"/>
      <c r="B146" s="10">
        <v>56</v>
      </c>
      <c r="C146" s="11" t="s">
        <v>384</v>
      </c>
      <c r="D146" s="33"/>
      <c r="E146" s="31"/>
      <c r="F146" s="12"/>
      <c r="G146" s="12"/>
      <c r="H146" s="41"/>
      <c r="I146" s="13"/>
    </row>
    <row r="147" spans="1:9" ht="51">
      <c r="A147" s="14">
        <v>107</v>
      </c>
      <c r="B147" s="14" t="s">
        <v>115</v>
      </c>
      <c r="C147" s="15" t="s">
        <v>116</v>
      </c>
      <c r="D147" s="18">
        <v>14</v>
      </c>
      <c r="E147" s="18" t="s">
        <v>454</v>
      </c>
      <c r="F147" s="16">
        <v>450</v>
      </c>
      <c r="G147" s="16">
        <v>450</v>
      </c>
      <c r="H147" s="16">
        <f t="shared" si="22"/>
        <v>6300</v>
      </c>
      <c r="I147" s="17">
        <f t="shared" si="23"/>
        <v>6300</v>
      </c>
    </row>
    <row r="148" spans="1:9" ht="51">
      <c r="A148" s="14">
        <v>108</v>
      </c>
      <c r="B148" s="14" t="s">
        <v>117</v>
      </c>
      <c r="C148" s="15" t="s">
        <v>118</v>
      </c>
      <c r="D148" s="18">
        <v>28</v>
      </c>
      <c r="E148" s="18" t="s">
        <v>454</v>
      </c>
      <c r="F148" s="16">
        <v>450</v>
      </c>
      <c r="G148" s="16">
        <v>450</v>
      </c>
      <c r="H148" s="16">
        <f t="shared" si="22"/>
        <v>12600</v>
      </c>
      <c r="I148" s="17">
        <f t="shared" si="23"/>
        <v>12600</v>
      </c>
    </row>
    <row r="149" spans="1:9" ht="51">
      <c r="A149" s="14">
        <v>109</v>
      </c>
      <c r="B149" s="14" t="s">
        <v>36</v>
      </c>
      <c r="C149" s="15" t="s">
        <v>37</v>
      </c>
      <c r="D149" s="18">
        <v>16</v>
      </c>
      <c r="E149" s="18" t="s">
        <v>454</v>
      </c>
      <c r="F149" s="16">
        <v>460</v>
      </c>
      <c r="G149" s="16">
        <v>450</v>
      </c>
      <c r="H149" s="16">
        <f t="shared" si="22"/>
        <v>7360</v>
      </c>
      <c r="I149" s="17">
        <f t="shared" si="23"/>
        <v>7200</v>
      </c>
    </row>
    <row r="150" spans="1:9" ht="13.5" customHeight="1">
      <c r="A150" s="14"/>
      <c r="B150" s="19"/>
      <c r="C150" s="20" t="s">
        <v>82</v>
      </c>
      <c r="D150" s="33"/>
      <c r="E150" s="31"/>
      <c r="F150" s="12"/>
      <c r="G150" s="12"/>
      <c r="H150" s="41">
        <f>SUM(H147:H149)</f>
        <v>26260</v>
      </c>
      <c r="I150" s="13">
        <f>SUM(I147:I149)</f>
        <v>26100</v>
      </c>
    </row>
    <row r="151" spans="1:9" ht="15">
      <c r="A151" s="33"/>
      <c r="B151" s="10">
        <v>71</v>
      </c>
      <c r="C151" s="11" t="s">
        <v>90</v>
      </c>
      <c r="D151" s="33"/>
      <c r="E151" s="31"/>
      <c r="F151" s="12"/>
      <c r="G151" s="12"/>
      <c r="H151" s="41"/>
      <c r="I151" s="13"/>
    </row>
    <row r="152" spans="1:9" ht="25.5">
      <c r="A152" s="14">
        <v>110</v>
      </c>
      <c r="B152" s="14" t="s">
        <v>342</v>
      </c>
      <c r="C152" s="15" t="s">
        <v>132</v>
      </c>
      <c r="D152" s="18">
        <v>80</v>
      </c>
      <c r="E152" s="18" t="s">
        <v>459</v>
      </c>
      <c r="F152" s="16">
        <v>0</v>
      </c>
      <c r="G152" s="16">
        <v>290</v>
      </c>
      <c r="H152" s="16">
        <f t="shared" si="22"/>
        <v>0</v>
      </c>
      <c r="I152" s="17">
        <f t="shared" si="23"/>
        <v>23200</v>
      </c>
    </row>
    <row r="153" spans="1:9" ht="38.25">
      <c r="A153" s="14">
        <v>111</v>
      </c>
      <c r="B153" s="14" t="s">
        <v>343</v>
      </c>
      <c r="C153" s="15" t="s">
        <v>133</v>
      </c>
      <c r="D153" s="18">
        <v>150</v>
      </c>
      <c r="E153" s="18" t="s">
        <v>459</v>
      </c>
      <c r="F153" s="16">
        <v>0</v>
      </c>
      <c r="G153" s="16">
        <v>80</v>
      </c>
      <c r="H153" s="16">
        <f t="shared" si="22"/>
        <v>0</v>
      </c>
      <c r="I153" s="17">
        <f t="shared" si="23"/>
        <v>12000</v>
      </c>
    </row>
    <row r="154" spans="1:9" ht="38.25">
      <c r="A154" s="14">
        <v>112</v>
      </c>
      <c r="B154" s="14" t="s">
        <v>344</v>
      </c>
      <c r="C154" s="15" t="s">
        <v>244</v>
      </c>
      <c r="D154" s="18">
        <v>10</v>
      </c>
      <c r="E154" s="18" t="s">
        <v>459</v>
      </c>
      <c r="F154" s="16">
        <v>0</v>
      </c>
      <c r="G154" s="16">
        <v>150</v>
      </c>
      <c r="H154" s="16">
        <f t="shared" si="22"/>
        <v>0</v>
      </c>
      <c r="I154" s="17">
        <f t="shared" si="23"/>
        <v>1500</v>
      </c>
    </row>
    <row r="155" spans="1:9" ht="25.5">
      <c r="A155" s="14">
        <v>113</v>
      </c>
      <c r="B155" s="14" t="s">
        <v>345</v>
      </c>
      <c r="C155" s="15" t="s">
        <v>134</v>
      </c>
      <c r="D155" s="18">
        <v>1</v>
      </c>
      <c r="E155" s="18" t="s">
        <v>454</v>
      </c>
      <c r="F155" s="16">
        <v>0</v>
      </c>
      <c r="G155" s="16">
        <v>1180</v>
      </c>
      <c r="H155" s="16">
        <f t="shared" si="22"/>
        <v>0</v>
      </c>
      <c r="I155" s="17">
        <f t="shared" si="23"/>
        <v>1180</v>
      </c>
    </row>
    <row r="156" spans="1:9" ht="51">
      <c r="A156" s="14">
        <v>114</v>
      </c>
      <c r="B156" s="14" t="s">
        <v>346</v>
      </c>
      <c r="C156" s="15" t="s">
        <v>245</v>
      </c>
      <c r="D156" s="18">
        <v>20</v>
      </c>
      <c r="E156" s="18" t="s">
        <v>454</v>
      </c>
      <c r="F156" s="16">
        <v>0</v>
      </c>
      <c r="G156" s="16">
        <v>350</v>
      </c>
      <c r="H156" s="16">
        <f t="shared" si="22"/>
        <v>0</v>
      </c>
      <c r="I156" s="17">
        <f t="shared" si="23"/>
        <v>7000</v>
      </c>
    </row>
    <row r="157" spans="1:9" ht="25.5">
      <c r="A157" s="14">
        <v>115</v>
      </c>
      <c r="B157" s="14" t="s">
        <v>347</v>
      </c>
      <c r="C157" s="15" t="s">
        <v>246</v>
      </c>
      <c r="D157" s="18">
        <v>20</v>
      </c>
      <c r="E157" s="18" t="s">
        <v>454</v>
      </c>
      <c r="F157" s="16">
        <v>0</v>
      </c>
      <c r="G157" s="16">
        <v>600</v>
      </c>
      <c r="H157" s="16">
        <f t="shared" si="22"/>
        <v>0</v>
      </c>
      <c r="I157" s="17">
        <f t="shared" si="23"/>
        <v>12000</v>
      </c>
    </row>
    <row r="158" spans="1:9" ht="25.5">
      <c r="A158" s="14">
        <v>116</v>
      </c>
      <c r="B158" s="14" t="s">
        <v>348</v>
      </c>
      <c r="C158" s="15" t="s">
        <v>135</v>
      </c>
      <c r="D158" s="18">
        <v>12</v>
      </c>
      <c r="E158" s="18" t="s">
        <v>459</v>
      </c>
      <c r="F158" s="16">
        <v>0</v>
      </c>
      <c r="G158" s="16">
        <v>250</v>
      </c>
      <c r="H158" s="16">
        <f t="shared" si="22"/>
        <v>0</v>
      </c>
      <c r="I158" s="17">
        <f t="shared" si="23"/>
        <v>3000</v>
      </c>
    </row>
    <row r="159" spans="1:9">
      <c r="A159" s="14">
        <v>117</v>
      </c>
      <c r="B159" s="14" t="s">
        <v>349</v>
      </c>
      <c r="C159" s="15" t="s">
        <v>136</v>
      </c>
      <c r="D159" s="18">
        <v>60</v>
      </c>
      <c r="E159" s="18" t="s">
        <v>459</v>
      </c>
      <c r="F159" s="16">
        <v>0</v>
      </c>
      <c r="G159" s="16">
        <v>400</v>
      </c>
      <c r="H159" s="16">
        <f t="shared" si="22"/>
        <v>0</v>
      </c>
      <c r="I159" s="17">
        <f t="shared" si="23"/>
        <v>24000</v>
      </c>
    </row>
    <row r="160" spans="1:9" ht="76.5">
      <c r="A160" s="14">
        <v>118</v>
      </c>
      <c r="B160" s="14" t="s">
        <v>350</v>
      </c>
      <c r="C160" s="15" t="s">
        <v>247</v>
      </c>
      <c r="D160" s="18">
        <v>80</v>
      </c>
      <c r="E160" s="18" t="s">
        <v>459</v>
      </c>
      <c r="F160" s="16">
        <v>90</v>
      </c>
      <c r="G160" s="16">
        <v>300</v>
      </c>
      <c r="H160" s="16">
        <f t="shared" si="22"/>
        <v>7200</v>
      </c>
      <c r="I160" s="17">
        <f t="shared" si="23"/>
        <v>24000</v>
      </c>
    </row>
    <row r="161" spans="1:9" ht="76.5">
      <c r="A161" s="14">
        <v>119</v>
      </c>
      <c r="B161" s="14" t="s">
        <v>351</v>
      </c>
      <c r="C161" s="15" t="s">
        <v>248</v>
      </c>
      <c r="D161" s="18">
        <v>295</v>
      </c>
      <c r="E161" s="18" t="s">
        <v>459</v>
      </c>
      <c r="F161" s="16">
        <v>100</v>
      </c>
      <c r="G161" s="16">
        <v>280</v>
      </c>
      <c r="H161" s="16">
        <f t="shared" si="22"/>
        <v>29500</v>
      </c>
      <c r="I161" s="17">
        <f t="shared" si="23"/>
        <v>82600</v>
      </c>
    </row>
    <row r="162" spans="1:9" ht="76.5">
      <c r="A162" s="14">
        <v>120</v>
      </c>
      <c r="B162" s="14" t="s">
        <v>352</v>
      </c>
      <c r="C162" s="15" t="s">
        <v>249</v>
      </c>
      <c r="D162" s="18">
        <v>150</v>
      </c>
      <c r="E162" s="18" t="s">
        <v>459</v>
      </c>
      <c r="F162" s="16">
        <v>90</v>
      </c>
      <c r="G162" s="16">
        <v>400</v>
      </c>
      <c r="H162" s="16">
        <f t="shared" si="22"/>
        <v>13500</v>
      </c>
      <c r="I162" s="17">
        <f t="shared" si="23"/>
        <v>60000</v>
      </c>
    </row>
    <row r="163" spans="1:9" ht="76.5">
      <c r="A163" s="14">
        <v>121</v>
      </c>
      <c r="B163" s="14" t="s">
        <v>353</v>
      </c>
      <c r="C163" s="15" t="s">
        <v>250</v>
      </c>
      <c r="D163" s="18">
        <v>15</v>
      </c>
      <c r="E163" s="18" t="s">
        <v>459</v>
      </c>
      <c r="F163" s="16">
        <v>220</v>
      </c>
      <c r="G163" s="16">
        <v>500</v>
      </c>
      <c r="H163" s="16">
        <f t="shared" si="22"/>
        <v>3300</v>
      </c>
      <c r="I163" s="17">
        <f t="shared" si="23"/>
        <v>7500</v>
      </c>
    </row>
    <row r="164" spans="1:9" ht="51">
      <c r="A164" s="14">
        <v>122</v>
      </c>
      <c r="B164" s="14" t="s">
        <v>354</v>
      </c>
      <c r="C164" s="15" t="s">
        <v>251</v>
      </c>
      <c r="D164" s="18">
        <v>55</v>
      </c>
      <c r="E164" s="18" t="s">
        <v>454</v>
      </c>
      <c r="F164" s="16">
        <v>30</v>
      </c>
      <c r="G164" s="16">
        <v>450</v>
      </c>
      <c r="H164" s="16">
        <f t="shared" si="22"/>
        <v>1650</v>
      </c>
      <c r="I164" s="17">
        <f t="shared" si="23"/>
        <v>24750</v>
      </c>
    </row>
    <row r="165" spans="1:9" ht="63.75">
      <c r="A165" s="14">
        <v>123</v>
      </c>
      <c r="B165" s="14" t="s">
        <v>355</v>
      </c>
      <c r="C165" s="15" t="s">
        <v>252</v>
      </c>
      <c r="D165" s="18">
        <v>12</v>
      </c>
      <c r="E165" s="18" t="s">
        <v>454</v>
      </c>
      <c r="F165" s="16">
        <v>70</v>
      </c>
      <c r="G165" s="16">
        <v>450</v>
      </c>
      <c r="H165" s="16">
        <f t="shared" si="22"/>
        <v>840</v>
      </c>
      <c r="I165" s="17">
        <f t="shared" si="23"/>
        <v>5400</v>
      </c>
    </row>
    <row r="166" spans="1:9" ht="76.5">
      <c r="A166" s="14">
        <v>124</v>
      </c>
      <c r="B166" s="14" t="s">
        <v>356</v>
      </c>
      <c r="C166" s="15" t="s">
        <v>253</v>
      </c>
      <c r="D166" s="18">
        <v>1200</v>
      </c>
      <c r="E166" s="18" t="s">
        <v>459</v>
      </c>
      <c r="F166" s="16">
        <v>60</v>
      </c>
      <c r="G166" s="16">
        <v>50</v>
      </c>
      <c r="H166" s="16">
        <f t="shared" si="22"/>
        <v>72000</v>
      </c>
      <c r="I166" s="17">
        <f t="shared" si="23"/>
        <v>60000</v>
      </c>
    </row>
    <row r="167" spans="1:9" ht="76.5">
      <c r="A167" s="14">
        <v>125</v>
      </c>
      <c r="B167" s="14" t="s">
        <v>357</v>
      </c>
      <c r="C167" s="15" t="s">
        <v>254</v>
      </c>
      <c r="D167" s="18">
        <v>120</v>
      </c>
      <c r="E167" s="18" t="s">
        <v>459</v>
      </c>
      <c r="F167" s="16">
        <v>90</v>
      </c>
      <c r="G167" s="16">
        <v>50</v>
      </c>
      <c r="H167" s="16">
        <f t="shared" si="22"/>
        <v>10800</v>
      </c>
      <c r="I167" s="17">
        <f t="shared" si="23"/>
        <v>6000</v>
      </c>
    </row>
    <row r="168" spans="1:9" ht="76.5">
      <c r="A168" s="14">
        <v>126</v>
      </c>
      <c r="B168" s="14" t="s">
        <v>358</v>
      </c>
      <c r="C168" s="15" t="s">
        <v>445</v>
      </c>
      <c r="D168" s="18">
        <v>32</v>
      </c>
      <c r="E168" s="18" t="s">
        <v>459</v>
      </c>
      <c r="F168" s="16">
        <v>220</v>
      </c>
      <c r="G168" s="16">
        <v>90</v>
      </c>
      <c r="H168" s="16">
        <f t="shared" si="22"/>
        <v>7040</v>
      </c>
      <c r="I168" s="17">
        <f t="shared" si="23"/>
        <v>2880</v>
      </c>
    </row>
    <row r="169" spans="1:9" ht="102">
      <c r="A169" s="14">
        <v>127</v>
      </c>
      <c r="B169" s="14" t="s">
        <v>359</v>
      </c>
      <c r="C169" s="15" t="s">
        <v>73</v>
      </c>
      <c r="D169" s="18">
        <v>48</v>
      </c>
      <c r="E169" s="18" t="s">
        <v>459</v>
      </c>
      <c r="F169" s="16">
        <v>250</v>
      </c>
      <c r="G169" s="16">
        <v>250</v>
      </c>
      <c r="H169" s="16">
        <f t="shared" si="22"/>
        <v>12000</v>
      </c>
      <c r="I169" s="17">
        <f t="shared" si="23"/>
        <v>12000</v>
      </c>
    </row>
    <row r="170" spans="1:9" ht="69" customHeight="1">
      <c r="A170" s="14">
        <v>128</v>
      </c>
      <c r="B170" s="14" t="s">
        <v>360</v>
      </c>
      <c r="C170" s="15" t="s">
        <v>74</v>
      </c>
      <c r="D170" s="18">
        <v>20</v>
      </c>
      <c r="E170" s="18" t="s">
        <v>459</v>
      </c>
      <c r="F170" s="16">
        <v>2500</v>
      </c>
      <c r="G170" s="16">
        <v>550</v>
      </c>
      <c r="H170" s="16">
        <f t="shared" si="22"/>
        <v>50000</v>
      </c>
      <c r="I170" s="17">
        <f t="shared" si="23"/>
        <v>11000</v>
      </c>
    </row>
    <row r="171" spans="1:9" ht="51">
      <c r="A171" s="14">
        <v>129</v>
      </c>
      <c r="B171" s="14" t="s">
        <v>361</v>
      </c>
      <c r="C171" s="15" t="s">
        <v>137</v>
      </c>
      <c r="D171" s="18">
        <v>270</v>
      </c>
      <c r="E171" s="18" t="s">
        <v>459</v>
      </c>
      <c r="F171" s="16">
        <v>80</v>
      </c>
      <c r="G171" s="16">
        <v>120</v>
      </c>
      <c r="H171" s="16">
        <f t="shared" si="22"/>
        <v>21600</v>
      </c>
      <c r="I171" s="17">
        <f t="shared" si="23"/>
        <v>32400</v>
      </c>
    </row>
    <row r="172" spans="1:9" ht="38.25">
      <c r="A172" s="14">
        <v>130</v>
      </c>
      <c r="B172" s="14" t="s">
        <v>362</v>
      </c>
      <c r="C172" s="15" t="s">
        <v>75</v>
      </c>
      <c r="D172" s="18">
        <v>8</v>
      </c>
      <c r="E172" s="18" t="s">
        <v>454</v>
      </c>
      <c r="F172" s="16">
        <v>1000</v>
      </c>
      <c r="G172" s="16">
        <v>700</v>
      </c>
      <c r="H172" s="16">
        <f t="shared" si="22"/>
        <v>8000</v>
      </c>
      <c r="I172" s="17">
        <f t="shared" si="23"/>
        <v>5600</v>
      </c>
    </row>
    <row r="173" spans="1:9" ht="38.25">
      <c r="A173" s="14">
        <v>131</v>
      </c>
      <c r="B173" s="14" t="s">
        <v>363</v>
      </c>
      <c r="C173" s="15" t="s">
        <v>76</v>
      </c>
      <c r="D173" s="18">
        <v>8</v>
      </c>
      <c r="E173" s="18" t="s">
        <v>454</v>
      </c>
      <c r="F173" s="16">
        <v>500</v>
      </c>
      <c r="G173" s="16">
        <v>600</v>
      </c>
      <c r="H173" s="16">
        <f t="shared" si="22"/>
        <v>4000</v>
      </c>
      <c r="I173" s="17">
        <f t="shared" si="23"/>
        <v>4800</v>
      </c>
    </row>
    <row r="174" spans="1:9" ht="38.25">
      <c r="A174" s="14">
        <v>132</v>
      </c>
      <c r="B174" s="14" t="s">
        <v>364</v>
      </c>
      <c r="C174" s="15" t="s">
        <v>77</v>
      </c>
      <c r="D174" s="18">
        <v>4</v>
      </c>
      <c r="E174" s="18" t="s">
        <v>454</v>
      </c>
      <c r="F174" s="16">
        <v>1000</v>
      </c>
      <c r="G174" s="16">
        <v>650</v>
      </c>
      <c r="H174" s="16">
        <f t="shared" si="22"/>
        <v>4000</v>
      </c>
      <c r="I174" s="17">
        <f t="shared" si="23"/>
        <v>2600</v>
      </c>
    </row>
    <row r="175" spans="1:9" ht="38.25">
      <c r="A175" s="14">
        <v>133</v>
      </c>
      <c r="B175" s="14" t="s">
        <v>365</v>
      </c>
      <c r="C175" s="15" t="s">
        <v>78</v>
      </c>
      <c r="D175" s="18">
        <v>2</v>
      </c>
      <c r="E175" s="18" t="s">
        <v>454</v>
      </c>
      <c r="F175" s="16">
        <v>1070</v>
      </c>
      <c r="G175" s="16">
        <v>650</v>
      </c>
      <c r="H175" s="16">
        <f t="shared" si="22"/>
        <v>2140</v>
      </c>
      <c r="I175" s="17">
        <f t="shared" si="23"/>
        <v>1300</v>
      </c>
    </row>
    <row r="176" spans="1:9" ht="51">
      <c r="A176" s="14">
        <v>134</v>
      </c>
      <c r="B176" s="14" t="s">
        <v>366</v>
      </c>
      <c r="C176" s="15" t="s">
        <v>79</v>
      </c>
      <c r="D176" s="18">
        <v>21</v>
      </c>
      <c r="E176" s="18" t="s">
        <v>454</v>
      </c>
      <c r="F176" s="16">
        <v>900</v>
      </c>
      <c r="G176" s="16">
        <v>650</v>
      </c>
      <c r="H176" s="16">
        <f t="shared" si="22"/>
        <v>18900</v>
      </c>
      <c r="I176" s="17">
        <f t="shared" si="23"/>
        <v>13650</v>
      </c>
    </row>
    <row r="177" spans="1:9" ht="38.25">
      <c r="A177" s="14">
        <v>135</v>
      </c>
      <c r="B177" s="14" t="s">
        <v>367</v>
      </c>
      <c r="C177" s="15" t="s">
        <v>80</v>
      </c>
      <c r="D177" s="18">
        <v>12</v>
      </c>
      <c r="E177" s="18" t="s">
        <v>454</v>
      </c>
      <c r="F177" s="16">
        <v>4800</v>
      </c>
      <c r="G177" s="16">
        <v>650</v>
      </c>
      <c r="H177" s="16">
        <f t="shared" si="22"/>
        <v>57600</v>
      </c>
      <c r="I177" s="17">
        <f t="shared" si="23"/>
        <v>7800</v>
      </c>
    </row>
    <row r="178" spans="1:9" ht="89.25">
      <c r="A178" s="14">
        <v>136</v>
      </c>
      <c r="B178" s="14" t="s">
        <v>368</v>
      </c>
      <c r="C178" s="15" t="s">
        <v>429</v>
      </c>
      <c r="D178" s="18">
        <v>39</v>
      </c>
      <c r="E178" s="18" t="s">
        <v>454</v>
      </c>
      <c r="F178" s="16">
        <v>16000</v>
      </c>
      <c r="G178" s="16">
        <v>3050</v>
      </c>
      <c r="H178" s="16">
        <f t="shared" si="22"/>
        <v>624000</v>
      </c>
      <c r="I178" s="17">
        <f t="shared" si="23"/>
        <v>118950</v>
      </c>
    </row>
    <row r="179" spans="1:9" ht="76.5">
      <c r="A179" s="14">
        <v>137</v>
      </c>
      <c r="B179" s="14" t="s">
        <v>369</v>
      </c>
      <c r="C179" s="15" t="s">
        <v>430</v>
      </c>
      <c r="D179" s="18">
        <v>8</v>
      </c>
      <c r="E179" s="18" t="s">
        <v>454</v>
      </c>
      <c r="F179" s="16">
        <v>54000</v>
      </c>
      <c r="G179" s="16">
        <v>3050</v>
      </c>
      <c r="H179" s="16">
        <f t="shared" si="22"/>
        <v>432000</v>
      </c>
      <c r="I179" s="17">
        <f t="shared" si="23"/>
        <v>24400</v>
      </c>
    </row>
    <row r="180" spans="1:9" ht="51">
      <c r="A180" s="14">
        <v>138</v>
      </c>
      <c r="B180" s="14" t="s">
        <v>370</v>
      </c>
      <c r="C180" s="15" t="s">
        <v>431</v>
      </c>
      <c r="D180" s="18">
        <v>9</v>
      </c>
      <c r="E180" s="18" t="s">
        <v>454</v>
      </c>
      <c r="F180" s="16">
        <v>6300</v>
      </c>
      <c r="G180" s="16">
        <v>2400</v>
      </c>
      <c r="H180" s="16">
        <f t="shared" si="22"/>
        <v>56700</v>
      </c>
      <c r="I180" s="17">
        <f t="shared" si="23"/>
        <v>21600</v>
      </c>
    </row>
    <row r="181" spans="1:9" ht="63.75">
      <c r="A181" s="14">
        <v>139</v>
      </c>
      <c r="B181" s="14" t="s">
        <v>371</v>
      </c>
      <c r="C181" s="15" t="s">
        <v>432</v>
      </c>
      <c r="D181" s="18">
        <v>5</v>
      </c>
      <c r="E181" s="18" t="s">
        <v>454</v>
      </c>
      <c r="F181" s="16">
        <v>23000</v>
      </c>
      <c r="G181" s="16">
        <v>2400</v>
      </c>
      <c r="H181" s="16">
        <f t="shared" si="22"/>
        <v>115000</v>
      </c>
      <c r="I181" s="17">
        <f t="shared" si="23"/>
        <v>12000</v>
      </c>
    </row>
    <row r="182" spans="1:9" ht="25.5">
      <c r="A182" s="14">
        <v>140</v>
      </c>
      <c r="B182" s="14" t="s">
        <v>83</v>
      </c>
      <c r="C182" s="15" t="s">
        <v>372</v>
      </c>
      <c r="D182" s="18">
        <v>1</v>
      </c>
      <c r="E182" s="18" t="s">
        <v>461</v>
      </c>
      <c r="F182" s="16">
        <v>70000</v>
      </c>
      <c r="G182" s="16">
        <v>30000</v>
      </c>
      <c r="H182" s="16">
        <f t="shared" si="22"/>
        <v>70000</v>
      </c>
      <c r="I182" s="17">
        <f t="shared" si="23"/>
        <v>30000</v>
      </c>
    </row>
    <row r="183" spans="1:9" ht="25.5">
      <c r="A183" s="14">
        <v>141</v>
      </c>
      <c r="B183" s="14" t="s">
        <v>83</v>
      </c>
      <c r="C183" s="15" t="s">
        <v>373</v>
      </c>
      <c r="D183" s="18">
        <v>1</v>
      </c>
      <c r="E183" s="18" t="s">
        <v>461</v>
      </c>
      <c r="F183" s="16">
        <v>220000</v>
      </c>
      <c r="G183" s="16">
        <v>70000</v>
      </c>
      <c r="H183" s="16">
        <f t="shared" si="22"/>
        <v>220000</v>
      </c>
      <c r="I183" s="17">
        <f t="shared" si="23"/>
        <v>70000</v>
      </c>
    </row>
    <row r="184" spans="1:9">
      <c r="A184" s="14">
        <v>142</v>
      </c>
      <c r="B184" s="14" t="s">
        <v>83</v>
      </c>
      <c r="C184" s="15" t="s">
        <v>374</v>
      </c>
      <c r="D184" s="18">
        <v>1</v>
      </c>
      <c r="E184" s="18" t="s">
        <v>461</v>
      </c>
      <c r="F184" s="16">
        <v>0</v>
      </c>
      <c r="G184" s="16">
        <v>60000</v>
      </c>
      <c r="H184" s="16">
        <f t="shared" si="22"/>
        <v>0</v>
      </c>
      <c r="I184" s="17">
        <f t="shared" si="23"/>
        <v>60000</v>
      </c>
    </row>
    <row r="185" spans="1:9">
      <c r="A185" s="14">
        <v>143</v>
      </c>
      <c r="B185" s="14" t="s">
        <v>83</v>
      </c>
      <c r="C185" s="15" t="s">
        <v>375</v>
      </c>
      <c r="D185" s="18">
        <v>1</v>
      </c>
      <c r="E185" s="18" t="s">
        <v>461</v>
      </c>
      <c r="F185" s="16">
        <v>0</v>
      </c>
      <c r="G185" s="16">
        <v>300000</v>
      </c>
      <c r="H185" s="16">
        <f t="shared" si="22"/>
        <v>0</v>
      </c>
      <c r="I185" s="17">
        <f t="shared" si="23"/>
        <v>300000</v>
      </c>
    </row>
    <row r="186" spans="1:9">
      <c r="A186" s="14">
        <v>144</v>
      </c>
      <c r="B186" s="14" t="s">
        <v>83</v>
      </c>
      <c r="C186" s="15" t="s">
        <v>376</v>
      </c>
      <c r="D186" s="18">
        <v>1</v>
      </c>
      <c r="E186" s="18" t="s">
        <v>461</v>
      </c>
      <c r="F186" s="16">
        <v>0</v>
      </c>
      <c r="G186" s="16">
        <v>70000</v>
      </c>
      <c r="H186" s="16">
        <f t="shared" si="22"/>
        <v>0</v>
      </c>
      <c r="I186" s="17">
        <f t="shared" si="23"/>
        <v>70000</v>
      </c>
    </row>
    <row r="187" spans="1:9" ht="54" customHeight="1">
      <c r="A187" s="14">
        <v>145</v>
      </c>
      <c r="B187" s="14" t="s">
        <v>89</v>
      </c>
      <c r="C187" s="15" t="s">
        <v>433</v>
      </c>
      <c r="D187" s="18">
        <v>18</v>
      </c>
      <c r="E187" s="18" t="s">
        <v>459</v>
      </c>
      <c r="F187" s="16">
        <v>400</v>
      </c>
      <c r="G187" s="16">
        <v>800</v>
      </c>
      <c r="H187" s="16">
        <f t="shared" si="22"/>
        <v>7200</v>
      </c>
      <c r="I187" s="17">
        <f t="shared" si="23"/>
        <v>14400</v>
      </c>
    </row>
    <row r="188" spans="1:9" ht="54.75" customHeight="1">
      <c r="A188" s="14">
        <v>146</v>
      </c>
      <c r="B188" s="14" t="s">
        <v>377</v>
      </c>
      <c r="C188" s="15" t="s">
        <v>434</v>
      </c>
      <c r="D188" s="18">
        <v>85</v>
      </c>
      <c r="E188" s="18" t="s">
        <v>459</v>
      </c>
      <c r="F188" s="16">
        <v>590</v>
      </c>
      <c r="G188" s="16">
        <v>1450</v>
      </c>
      <c r="H188" s="16">
        <f t="shared" ref="H188:H195" si="24">D188*F188</f>
        <v>50150</v>
      </c>
      <c r="I188" s="17">
        <f t="shared" ref="I188:I195" si="25">D188*G188</f>
        <v>123250</v>
      </c>
    </row>
    <row r="189" spans="1:9">
      <c r="A189" s="14">
        <v>147</v>
      </c>
      <c r="B189" s="14" t="s">
        <v>88</v>
      </c>
      <c r="C189" s="15" t="s">
        <v>435</v>
      </c>
      <c r="D189" s="18">
        <v>6</v>
      </c>
      <c r="E189" s="18" t="s">
        <v>454</v>
      </c>
      <c r="F189" s="16">
        <v>930</v>
      </c>
      <c r="G189" s="16">
        <v>250</v>
      </c>
      <c r="H189" s="16">
        <f t="shared" si="24"/>
        <v>5580</v>
      </c>
      <c r="I189" s="17">
        <f t="shared" si="25"/>
        <v>1500</v>
      </c>
    </row>
    <row r="190" spans="1:9" ht="51">
      <c r="A190" s="14">
        <v>148</v>
      </c>
      <c r="B190" s="14" t="s">
        <v>87</v>
      </c>
      <c r="C190" s="15" t="s">
        <v>436</v>
      </c>
      <c r="D190" s="18">
        <v>6</v>
      </c>
      <c r="E190" s="18" t="s">
        <v>454</v>
      </c>
      <c r="F190" s="16">
        <v>9200</v>
      </c>
      <c r="G190" s="16">
        <v>8500</v>
      </c>
      <c r="H190" s="16">
        <f t="shared" si="24"/>
        <v>55200</v>
      </c>
      <c r="I190" s="17">
        <f t="shared" si="25"/>
        <v>51000</v>
      </c>
    </row>
    <row r="191" spans="1:9" ht="38.25">
      <c r="A191" s="14">
        <v>149</v>
      </c>
      <c r="B191" s="14" t="s">
        <v>86</v>
      </c>
      <c r="C191" s="15" t="s">
        <v>437</v>
      </c>
      <c r="D191" s="18">
        <v>6</v>
      </c>
      <c r="E191" s="18" t="s">
        <v>454</v>
      </c>
      <c r="F191" s="16">
        <v>800</v>
      </c>
      <c r="G191" s="16">
        <v>1600</v>
      </c>
      <c r="H191" s="16">
        <f t="shared" si="24"/>
        <v>4800</v>
      </c>
      <c r="I191" s="17">
        <f t="shared" si="25"/>
        <v>9600</v>
      </c>
    </row>
    <row r="192" spans="1:9" ht="38.25">
      <c r="A192" s="14">
        <v>150</v>
      </c>
      <c r="B192" s="14" t="s">
        <v>85</v>
      </c>
      <c r="C192" s="15" t="s">
        <v>438</v>
      </c>
      <c r="D192" s="18">
        <v>24</v>
      </c>
      <c r="E192" s="18" t="s">
        <v>454</v>
      </c>
      <c r="F192" s="16">
        <v>1160</v>
      </c>
      <c r="G192" s="16">
        <v>650</v>
      </c>
      <c r="H192" s="16">
        <f t="shared" si="24"/>
        <v>27840</v>
      </c>
      <c r="I192" s="17">
        <f t="shared" si="25"/>
        <v>15600</v>
      </c>
    </row>
    <row r="193" spans="1:9" ht="51">
      <c r="A193" s="14">
        <v>151</v>
      </c>
      <c r="B193" s="14" t="s">
        <v>378</v>
      </c>
      <c r="C193" s="15" t="s">
        <v>439</v>
      </c>
      <c r="D193" s="18">
        <v>26</v>
      </c>
      <c r="E193" s="18" t="s">
        <v>454</v>
      </c>
      <c r="F193" s="16">
        <v>800</v>
      </c>
      <c r="G193" s="16">
        <v>500</v>
      </c>
      <c r="H193" s="16">
        <f t="shared" si="24"/>
        <v>20800</v>
      </c>
      <c r="I193" s="17">
        <f t="shared" si="25"/>
        <v>13000</v>
      </c>
    </row>
    <row r="194" spans="1:9" ht="38.25">
      <c r="A194" s="14">
        <v>152</v>
      </c>
      <c r="B194" s="14" t="s">
        <v>379</v>
      </c>
      <c r="C194" s="15" t="s">
        <v>440</v>
      </c>
      <c r="D194" s="18">
        <v>45</v>
      </c>
      <c r="E194" s="18" t="s">
        <v>454</v>
      </c>
      <c r="F194" s="16">
        <v>1200</v>
      </c>
      <c r="G194" s="16">
        <v>500</v>
      </c>
      <c r="H194" s="16">
        <f t="shared" si="24"/>
        <v>54000</v>
      </c>
      <c r="I194" s="17">
        <f t="shared" si="25"/>
        <v>22500</v>
      </c>
    </row>
    <row r="195" spans="1:9">
      <c r="A195" s="14">
        <v>153</v>
      </c>
      <c r="B195" s="14" t="s">
        <v>83</v>
      </c>
      <c r="C195" s="15" t="s">
        <v>84</v>
      </c>
      <c r="D195" s="18">
        <v>1</v>
      </c>
      <c r="E195" s="18" t="s">
        <v>461</v>
      </c>
      <c r="F195" s="16">
        <v>0</v>
      </c>
      <c r="G195" s="16">
        <v>330000</v>
      </c>
      <c r="H195" s="16">
        <f t="shared" si="24"/>
        <v>0</v>
      </c>
      <c r="I195" s="17">
        <f t="shared" si="25"/>
        <v>330000</v>
      </c>
    </row>
    <row r="196" spans="1:9" ht="15">
      <c r="A196" s="14"/>
      <c r="B196" s="19"/>
      <c r="C196" s="20" t="s">
        <v>82</v>
      </c>
      <c r="D196" s="33"/>
      <c r="E196" s="31"/>
      <c r="F196" s="12"/>
      <c r="G196" s="12"/>
      <c r="H196" s="41">
        <f>SUM(H152:H195)</f>
        <v>2067340</v>
      </c>
      <c r="I196" s="13">
        <f>SUM(I152:I195)</f>
        <v>1735960</v>
      </c>
    </row>
    <row r="197" spans="1:9" ht="15">
      <c r="A197" s="33"/>
      <c r="B197" s="10">
        <v>75</v>
      </c>
      <c r="C197" s="11" t="s">
        <v>138</v>
      </c>
      <c r="D197" s="33"/>
      <c r="E197" s="31"/>
      <c r="F197" s="12"/>
      <c r="G197" s="12"/>
      <c r="H197" s="41"/>
      <c r="I197" s="13"/>
    </row>
    <row r="198" spans="1:9" ht="144.75" customHeight="1">
      <c r="A198" s="14">
        <v>154</v>
      </c>
      <c r="B198" s="14" t="s">
        <v>186</v>
      </c>
      <c r="C198" s="15" t="s">
        <v>187</v>
      </c>
      <c r="D198" s="49">
        <v>2</v>
      </c>
      <c r="E198" s="18" t="s">
        <v>454</v>
      </c>
      <c r="F198" s="16">
        <v>550000</v>
      </c>
      <c r="G198" s="16">
        <v>60000</v>
      </c>
      <c r="H198" s="16">
        <f t="shared" ref="H198:H209" si="26">D198*F198</f>
        <v>1100000</v>
      </c>
      <c r="I198" s="17">
        <f t="shared" ref="I198:I209" si="27">D198*G198</f>
        <v>120000</v>
      </c>
    </row>
    <row r="199" spans="1:9" ht="15">
      <c r="A199" s="14"/>
      <c r="B199" s="19"/>
      <c r="C199" s="20" t="s">
        <v>82</v>
      </c>
      <c r="D199" s="33"/>
      <c r="E199" s="31"/>
      <c r="F199" s="12"/>
      <c r="G199" s="12"/>
      <c r="H199" s="41">
        <f>SUM(H198)</f>
        <v>1100000</v>
      </c>
      <c r="I199" s="13">
        <f>SUM(I198)</f>
        <v>120000</v>
      </c>
    </row>
    <row r="200" spans="1:9" ht="19.5" customHeight="1">
      <c r="A200" s="33"/>
      <c r="B200" s="10">
        <v>80</v>
      </c>
      <c r="C200" s="11" t="s">
        <v>441</v>
      </c>
      <c r="D200" s="33"/>
      <c r="E200" s="31"/>
      <c r="F200" s="12"/>
      <c r="G200" s="12"/>
      <c r="H200" s="41"/>
      <c r="I200" s="13"/>
    </row>
    <row r="201" spans="1:9" ht="89.25">
      <c r="A201" s="14">
        <v>155</v>
      </c>
      <c r="B201" s="14" t="s">
        <v>237</v>
      </c>
      <c r="C201" s="15" t="s">
        <v>111</v>
      </c>
      <c r="D201" s="18">
        <v>30</v>
      </c>
      <c r="E201" s="18" t="s">
        <v>459</v>
      </c>
      <c r="F201" s="16">
        <v>600</v>
      </c>
      <c r="G201" s="16">
        <v>360</v>
      </c>
      <c r="H201" s="16">
        <f t="shared" si="26"/>
        <v>18000</v>
      </c>
      <c r="I201" s="17">
        <f t="shared" si="27"/>
        <v>10800</v>
      </c>
    </row>
    <row r="202" spans="1:9" ht="89.25">
      <c r="A202" s="14">
        <v>156</v>
      </c>
      <c r="B202" s="14" t="s">
        <v>112</v>
      </c>
      <c r="C202" s="15" t="s">
        <v>113</v>
      </c>
      <c r="D202" s="18">
        <v>20</v>
      </c>
      <c r="E202" s="18" t="s">
        <v>459</v>
      </c>
      <c r="F202" s="16">
        <v>600</v>
      </c>
      <c r="G202" s="16">
        <v>360</v>
      </c>
      <c r="H202" s="16">
        <f t="shared" si="26"/>
        <v>12000</v>
      </c>
      <c r="I202" s="17">
        <f t="shared" si="27"/>
        <v>7200</v>
      </c>
    </row>
    <row r="203" spans="1:9" ht="15">
      <c r="A203" s="14"/>
      <c r="B203" s="19"/>
      <c r="C203" s="20" t="s">
        <v>82</v>
      </c>
      <c r="D203" s="33"/>
      <c r="E203" s="31"/>
      <c r="F203" s="12"/>
      <c r="G203" s="12"/>
      <c r="H203" s="41">
        <f>SUM(H201:H202)</f>
        <v>30000</v>
      </c>
      <c r="I203" s="13">
        <f>SUM(I201:I202)</f>
        <v>18000</v>
      </c>
    </row>
    <row r="204" spans="1:9" ht="15">
      <c r="A204" s="33"/>
      <c r="B204" s="10">
        <v>81</v>
      </c>
      <c r="C204" s="11" t="s">
        <v>385</v>
      </c>
      <c r="D204" s="33"/>
      <c r="E204" s="31"/>
      <c r="F204" s="12"/>
      <c r="G204" s="12"/>
      <c r="H204" s="41"/>
      <c r="I204" s="13"/>
    </row>
    <row r="205" spans="1:9" ht="76.5">
      <c r="A205" s="14">
        <v>157</v>
      </c>
      <c r="B205" s="14" t="s">
        <v>233</v>
      </c>
      <c r="C205" s="15" t="s">
        <v>234</v>
      </c>
      <c r="D205" s="18">
        <v>30</v>
      </c>
      <c r="E205" s="18" t="s">
        <v>459</v>
      </c>
      <c r="F205" s="16">
        <v>1200</v>
      </c>
      <c r="G205" s="16">
        <v>250</v>
      </c>
      <c r="H205" s="16">
        <f t="shared" si="26"/>
        <v>36000</v>
      </c>
      <c r="I205" s="17">
        <f>D205*G205</f>
        <v>7500</v>
      </c>
    </row>
    <row r="206" spans="1:9" ht="76.5">
      <c r="A206" s="14">
        <v>158</v>
      </c>
      <c r="B206" s="14" t="s">
        <v>38</v>
      </c>
      <c r="C206" s="15" t="s">
        <v>442</v>
      </c>
      <c r="D206" s="18">
        <v>20</v>
      </c>
      <c r="E206" s="18" t="s">
        <v>459</v>
      </c>
      <c r="F206" s="16">
        <v>1900</v>
      </c>
      <c r="G206" s="16">
        <v>250</v>
      </c>
      <c r="H206" s="16">
        <f t="shared" si="26"/>
        <v>38000</v>
      </c>
      <c r="I206" s="17">
        <f t="shared" si="27"/>
        <v>5000</v>
      </c>
    </row>
    <row r="207" spans="1:9" ht="63.75">
      <c r="A207" s="14">
        <v>159</v>
      </c>
      <c r="B207" s="14" t="s">
        <v>39</v>
      </c>
      <c r="C207" s="15" t="s">
        <v>443</v>
      </c>
      <c r="D207" s="18">
        <v>12</v>
      </c>
      <c r="E207" s="18" t="s">
        <v>459</v>
      </c>
      <c r="F207" s="16">
        <v>700</v>
      </c>
      <c r="G207" s="16">
        <v>1050</v>
      </c>
      <c r="H207" s="16">
        <f t="shared" si="26"/>
        <v>8400</v>
      </c>
      <c r="I207" s="17">
        <f t="shared" si="27"/>
        <v>12600</v>
      </c>
    </row>
    <row r="208" spans="1:9" ht="63.75">
      <c r="A208" s="14">
        <v>160</v>
      </c>
      <c r="B208" s="14" t="s">
        <v>40</v>
      </c>
      <c r="C208" s="15" t="s">
        <v>444</v>
      </c>
      <c r="D208" s="18">
        <v>6</v>
      </c>
      <c r="E208" s="18" t="s">
        <v>459</v>
      </c>
      <c r="F208" s="16">
        <v>900</v>
      </c>
      <c r="G208" s="16">
        <v>1200</v>
      </c>
      <c r="H208" s="16">
        <f t="shared" si="26"/>
        <v>5400</v>
      </c>
      <c r="I208" s="17">
        <f t="shared" si="27"/>
        <v>7200</v>
      </c>
    </row>
    <row r="209" spans="1:9" ht="71.25" customHeight="1">
      <c r="A209" s="14">
        <v>161</v>
      </c>
      <c r="B209" s="14" t="s">
        <v>235</v>
      </c>
      <c r="C209" s="15" t="s">
        <v>236</v>
      </c>
      <c r="D209" s="18">
        <v>24</v>
      </c>
      <c r="E209" s="18" t="s">
        <v>459</v>
      </c>
      <c r="F209" s="16">
        <v>3000</v>
      </c>
      <c r="G209" s="16">
        <v>1000</v>
      </c>
      <c r="H209" s="16">
        <f t="shared" si="26"/>
        <v>72000</v>
      </c>
      <c r="I209" s="17">
        <f t="shared" si="27"/>
        <v>24000</v>
      </c>
    </row>
    <row r="210" spans="1:9" ht="69" customHeight="1">
      <c r="A210" s="14">
        <v>162</v>
      </c>
      <c r="B210" s="46" t="s">
        <v>69</v>
      </c>
      <c r="C210" s="50" t="s">
        <v>72</v>
      </c>
      <c r="D210" s="18">
        <v>1</v>
      </c>
      <c r="E210" s="49" t="s">
        <v>460</v>
      </c>
      <c r="F210" s="16">
        <v>300000</v>
      </c>
      <c r="G210" s="16">
        <v>200000</v>
      </c>
      <c r="H210" s="16">
        <f t="shared" ref="H210:H272" si="28">D210*F210</f>
        <v>300000</v>
      </c>
      <c r="I210" s="17">
        <f t="shared" ref="I210:I272" si="29">D210*G210</f>
        <v>200000</v>
      </c>
    </row>
    <row r="211" spans="1:9" ht="63.75">
      <c r="A211" s="14">
        <v>163</v>
      </c>
      <c r="B211" s="46" t="s">
        <v>69</v>
      </c>
      <c r="C211" s="47" t="s">
        <v>71</v>
      </c>
      <c r="D211" s="18">
        <v>1</v>
      </c>
      <c r="E211" s="18" t="s">
        <v>460</v>
      </c>
      <c r="F211" s="16">
        <v>70000</v>
      </c>
      <c r="G211" s="16">
        <v>26000</v>
      </c>
      <c r="H211" s="16">
        <f t="shared" si="28"/>
        <v>70000</v>
      </c>
      <c r="I211" s="17">
        <f t="shared" si="29"/>
        <v>26000</v>
      </c>
    </row>
    <row r="212" spans="1:9" ht="76.5">
      <c r="A212" s="14">
        <v>164</v>
      </c>
      <c r="B212" s="14" t="s">
        <v>119</v>
      </c>
      <c r="C212" s="15" t="s">
        <v>120</v>
      </c>
      <c r="D212" s="18">
        <v>18</v>
      </c>
      <c r="E212" s="18" t="s">
        <v>459</v>
      </c>
      <c r="F212" s="16">
        <v>900</v>
      </c>
      <c r="G212" s="16">
        <v>700</v>
      </c>
      <c r="H212" s="16">
        <f t="shared" si="28"/>
        <v>16200</v>
      </c>
      <c r="I212" s="17">
        <f t="shared" si="29"/>
        <v>12600</v>
      </c>
    </row>
    <row r="213" spans="1:9" ht="76.5">
      <c r="A213" s="14">
        <v>165</v>
      </c>
      <c r="B213" s="14" t="s">
        <v>121</v>
      </c>
      <c r="C213" s="15" t="s">
        <v>122</v>
      </c>
      <c r="D213" s="18">
        <v>40</v>
      </c>
      <c r="E213" s="18" t="s">
        <v>459</v>
      </c>
      <c r="F213" s="16">
        <v>1200</v>
      </c>
      <c r="G213" s="16">
        <v>790</v>
      </c>
      <c r="H213" s="16">
        <f t="shared" si="28"/>
        <v>48000</v>
      </c>
      <c r="I213" s="17">
        <f t="shared" si="29"/>
        <v>31600</v>
      </c>
    </row>
    <row r="214" spans="1:9" ht="76.5">
      <c r="A214" s="14">
        <v>166</v>
      </c>
      <c r="B214" s="14" t="s">
        <v>41</v>
      </c>
      <c r="C214" s="15" t="s">
        <v>42</v>
      </c>
      <c r="D214" s="18">
        <v>24</v>
      </c>
      <c r="E214" s="18" t="s">
        <v>459</v>
      </c>
      <c r="F214" s="16">
        <v>1500</v>
      </c>
      <c r="G214" s="16">
        <v>800</v>
      </c>
      <c r="H214" s="16">
        <f t="shared" si="28"/>
        <v>36000</v>
      </c>
      <c r="I214" s="17">
        <f t="shared" si="29"/>
        <v>19200</v>
      </c>
    </row>
    <row r="215" spans="1:9" ht="89.25">
      <c r="A215" s="14">
        <v>167</v>
      </c>
      <c r="B215" s="14" t="s">
        <v>43</v>
      </c>
      <c r="C215" s="15" t="s">
        <v>44</v>
      </c>
      <c r="D215" s="18">
        <v>277</v>
      </c>
      <c r="E215" s="18" t="s">
        <v>456</v>
      </c>
      <c r="F215" s="16">
        <v>9000</v>
      </c>
      <c r="G215" s="16">
        <v>1600</v>
      </c>
      <c r="H215" s="16">
        <f t="shared" si="28"/>
        <v>2493000</v>
      </c>
      <c r="I215" s="17">
        <f t="shared" si="29"/>
        <v>443200</v>
      </c>
    </row>
    <row r="216" spans="1:9" ht="76.5">
      <c r="A216" s="14">
        <v>168</v>
      </c>
      <c r="B216" s="14" t="s">
        <v>45</v>
      </c>
      <c r="C216" s="15" t="s">
        <v>46</v>
      </c>
      <c r="D216" s="18">
        <v>1</v>
      </c>
      <c r="E216" s="18" t="s">
        <v>454</v>
      </c>
      <c r="F216" s="16">
        <v>94000</v>
      </c>
      <c r="G216" s="16">
        <v>4100</v>
      </c>
      <c r="H216" s="16">
        <f t="shared" si="28"/>
        <v>94000</v>
      </c>
      <c r="I216" s="17">
        <f t="shared" si="29"/>
        <v>4100</v>
      </c>
    </row>
    <row r="217" spans="1:9" ht="76.5">
      <c r="A217" s="14">
        <v>169</v>
      </c>
      <c r="B217" s="14" t="s">
        <v>47</v>
      </c>
      <c r="C217" s="15" t="s">
        <v>48</v>
      </c>
      <c r="D217" s="18">
        <v>2</v>
      </c>
      <c r="E217" s="18" t="s">
        <v>454</v>
      </c>
      <c r="F217" s="16">
        <v>110000</v>
      </c>
      <c r="G217" s="16">
        <v>5000</v>
      </c>
      <c r="H217" s="16">
        <f t="shared" si="28"/>
        <v>220000</v>
      </c>
      <c r="I217" s="17">
        <f t="shared" si="29"/>
        <v>10000</v>
      </c>
    </row>
    <row r="218" spans="1:9" ht="51">
      <c r="A218" s="14">
        <v>170</v>
      </c>
      <c r="B218" s="14" t="s">
        <v>49</v>
      </c>
      <c r="C218" s="15" t="s">
        <v>50</v>
      </c>
      <c r="D218" s="18">
        <v>50</v>
      </c>
      <c r="E218" s="18" t="s">
        <v>454</v>
      </c>
      <c r="F218" s="16">
        <v>1000</v>
      </c>
      <c r="G218" s="16">
        <v>200</v>
      </c>
      <c r="H218" s="16">
        <f t="shared" si="28"/>
        <v>50000</v>
      </c>
      <c r="I218" s="17">
        <f t="shared" si="29"/>
        <v>10000</v>
      </c>
    </row>
    <row r="219" spans="1:9" ht="63.75">
      <c r="A219" s="14">
        <v>171</v>
      </c>
      <c r="B219" s="14" t="s">
        <v>51</v>
      </c>
      <c r="C219" s="15" t="s">
        <v>52</v>
      </c>
      <c r="D219" s="18">
        <v>3</v>
      </c>
      <c r="E219" s="18" t="s">
        <v>454</v>
      </c>
      <c r="F219" s="16">
        <v>140000</v>
      </c>
      <c r="G219" s="16">
        <v>200</v>
      </c>
      <c r="H219" s="16">
        <f t="shared" si="28"/>
        <v>420000</v>
      </c>
      <c r="I219" s="17">
        <f t="shared" si="29"/>
        <v>600</v>
      </c>
    </row>
    <row r="220" spans="1:9" ht="15">
      <c r="A220" s="14"/>
      <c r="B220" s="19"/>
      <c r="C220" s="20" t="s">
        <v>82</v>
      </c>
      <c r="D220" s="33"/>
      <c r="E220" s="31"/>
      <c r="F220" s="12"/>
      <c r="G220" s="12"/>
      <c r="H220" s="41">
        <f>SUM(H205:H219)</f>
        <v>3907000</v>
      </c>
      <c r="I220" s="13">
        <f>SUM(I205:I219)</f>
        <v>813600</v>
      </c>
    </row>
    <row r="221" spans="1:9" ht="25.5">
      <c r="A221" s="33"/>
      <c r="B221" s="10">
        <v>82</v>
      </c>
      <c r="C221" s="11" t="s">
        <v>386</v>
      </c>
      <c r="D221" s="33"/>
      <c r="E221" s="31"/>
      <c r="F221" s="12"/>
      <c r="G221" s="12"/>
      <c r="H221" s="41"/>
      <c r="I221" s="13"/>
    </row>
    <row r="222" spans="1:9" ht="51">
      <c r="A222" s="14">
        <v>172</v>
      </c>
      <c r="B222" s="14" t="s">
        <v>203</v>
      </c>
      <c r="C222" s="15" t="s">
        <v>204</v>
      </c>
      <c r="D222" s="18">
        <v>1</v>
      </c>
      <c r="E222" s="18" t="s">
        <v>454</v>
      </c>
      <c r="F222" s="16">
        <v>2600</v>
      </c>
      <c r="G222" s="16">
        <v>1100</v>
      </c>
      <c r="H222" s="16">
        <f t="shared" si="28"/>
        <v>2600</v>
      </c>
      <c r="I222" s="17">
        <f t="shared" si="29"/>
        <v>1100</v>
      </c>
    </row>
    <row r="223" spans="1:9" ht="63.75">
      <c r="A223" s="14">
        <v>173</v>
      </c>
      <c r="B223" s="14" t="s">
        <v>205</v>
      </c>
      <c r="C223" s="15" t="s">
        <v>206</v>
      </c>
      <c r="D223" s="18">
        <v>1</v>
      </c>
      <c r="E223" s="18" t="s">
        <v>454</v>
      </c>
      <c r="F223" s="16">
        <v>1600</v>
      </c>
      <c r="G223" s="16">
        <v>1500</v>
      </c>
      <c r="H223" s="16">
        <f t="shared" si="28"/>
        <v>1600</v>
      </c>
      <c r="I223" s="17">
        <f t="shared" si="29"/>
        <v>1500</v>
      </c>
    </row>
    <row r="224" spans="1:9" ht="76.5">
      <c r="A224" s="14">
        <v>174</v>
      </c>
      <c r="B224" s="14" t="s">
        <v>207</v>
      </c>
      <c r="C224" s="15" t="s">
        <v>208</v>
      </c>
      <c r="D224" s="18">
        <v>4</v>
      </c>
      <c r="E224" s="18" t="s">
        <v>454</v>
      </c>
      <c r="F224" s="16">
        <v>4400</v>
      </c>
      <c r="G224" s="16">
        <v>1200</v>
      </c>
      <c r="H224" s="16">
        <f t="shared" si="28"/>
        <v>17600</v>
      </c>
      <c r="I224" s="17">
        <f t="shared" si="29"/>
        <v>4800</v>
      </c>
    </row>
    <row r="225" spans="1:9" ht="102">
      <c r="A225" s="14">
        <v>175</v>
      </c>
      <c r="B225" s="14" t="s">
        <v>209</v>
      </c>
      <c r="C225" s="15" t="s">
        <v>210</v>
      </c>
      <c r="D225" s="18">
        <v>1</v>
      </c>
      <c r="E225" s="18" t="s">
        <v>454</v>
      </c>
      <c r="F225" s="16">
        <v>299000</v>
      </c>
      <c r="G225" s="16">
        <v>30000</v>
      </c>
      <c r="H225" s="16">
        <f t="shared" si="28"/>
        <v>299000</v>
      </c>
      <c r="I225" s="17">
        <f t="shared" si="29"/>
        <v>30000</v>
      </c>
    </row>
    <row r="226" spans="1:9" ht="51">
      <c r="A226" s="14">
        <v>176</v>
      </c>
      <c r="B226" s="14" t="s">
        <v>211</v>
      </c>
      <c r="C226" s="15" t="s">
        <v>401</v>
      </c>
      <c r="D226" s="18">
        <v>1</v>
      </c>
      <c r="E226" s="18" t="s">
        <v>454</v>
      </c>
      <c r="F226" s="16">
        <v>11000</v>
      </c>
      <c r="G226" s="16">
        <v>1000</v>
      </c>
      <c r="H226" s="16">
        <f t="shared" si="28"/>
        <v>11000</v>
      </c>
      <c r="I226" s="17">
        <f t="shared" si="29"/>
        <v>1000</v>
      </c>
    </row>
    <row r="227" spans="1:9" ht="63.75">
      <c r="A227" s="14">
        <v>177</v>
      </c>
      <c r="B227" s="14" t="s">
        <v>402</v>
      </c>
      <c r="C227" s="15" t="s">
        <v>403</v>
      </c>
      <c r="D227" s="18">
        <v>2</v>
      </c>
      <c r="E227" s="18" t="s">
        <v>454</v>
      </c>
      <c r="F227" s="16">
        <v>10000</v>
      </c>
      <c r="G227" s="16">
        <v>3200</v>
      </c>
      <c r="H227" s="16">
        <f t="shared" si="28"/>
        <v>20000</v>
      </c>
      <c r="I227" s="17">
        <f t="shared" si="29"/>
        <v>6400</v>
      </c>
    </row>
    <row r="228" spans="1:9" ht="76.5">
      <c r="A228" s="14">
        <v>178</v>
      </c>
      <c r="B228" s="14" t="s">
        <v>404</v>
      </c>
      <c r="C228" s="15" t="s">
        <v>405</v>
      </c>
      <c r="D228" s="18">
        <v>1</v>
      </c>
      <c r="E228" s="18" t="s">
        <v>454</v>
      </c>
      <c r="F228" s="16">
        <v>34000</v>
      </c>
      <c r="G228" s="16">
        <v>3000</v>
      </c>
      <c r="H228" s="16">
        <f t="shared" si="28"/>
        <v>34000</v>
      </c>
      <c r="I228" s="17">
        <f t="shared" si="29"/>
        <v>3000</v>
      </c>
    </row>
    <row r="229" spans="1:9" ht="63.75">
      <c r="A229" s="14">
        <v>179</v>
      </c>
      <c r="B229" s="14" t="s">
        <v>406</v>
      </c>
      <c r="C229" s="15" t="s">
        <v>407</v>
      </c>
      <c r="D229" s="18">
        <v>3</v>
      </c>
      <c r="E229" s="18" t="s">
        <v>454</v>
      </c>
      <c r="F229" s="16">
        <v>12000</v>
      </c>
      <c r="G229" s="16">
        <v>4000</v>
      </c>
      <c r="H229" s="16">
        <f t="shared" si="28"/>
        <v>36000</v>
      </c>
      <c r="I229" s="17">
        <f t="shared" si="29"/>
        <v>12000</v>
      </c>
    </row>
    <row r="230" spans="1:9" ht="63.75">
      <c r="A230" s="14">
        <v>180</v>
      </c>
      <c r="B230" s="14" t="s">
        <v>408</v>
      </c>
      <c r="C230" s="15" t="s">
        <v>409</v>
      </c>
      <c r="D230" s="18">
        <v>1</v>
      </c>
      <c r="E230" s="18" t="s">
        <v>454</v>
      </c>
      <c r="F230" s="16">
        <v>31000</v>
      </c>
      <c r="G230" s="16">
        <v>4000</v>
      </c>
      <c r="H230" s="16">
        <f t="shared" si="28"/>
        <v>31000</v>
      </c>
      <c r="I230" s="17">
        <f t="shared" si="29"/>
        <v>4000</v>
      </c>
    </row>
    <row r="231" spans="1:9" ht="38.25">
      <c r="A231" s="14">
        <v>181</v>
      </c>
      <c r="B231" s="14" t="s">
        <v>410</v>
      </c>
      <c r="C231" s="15" t="s">
        <v>411</v>
      </c>
      <c r="D231" s="18">
        <v>1</v>
      </c>
      <c r="E231" s="18" t="s">
        <v>454</v>
      </c>
      <c r="F231" s="16">
        <v>12000</v>
      </c>
      <c r="G231" s="16">
        <v>900</v>
      </c>
      <c r="H231" s="16">
        <f t="shared" si="28"/>
        <v>12000</v>
      </c>
      <c r="I231" s="17">
        <f t="shared" si="29"/>
        <v>900</v>
      </c>
    </row>
    <row r="232" spans="1:9" ht="25.5">
      <c r="A232" s="14">
        <v>182</v>
      </c>
      <c r="B232" s="14" t="s">
        <v>412</v>
      </c>
      <c r="C232" s="15" t="s">
        <v>413</v>
      </c>
      <c r="D232" s="18">
        <v>3</v>
      </c>
      <c r="E232" s="18" t="s">
        <v>454</v>
      </c>
      <c r="F232" s="16">
        <v>6900</v>
      </c>
      <c r="G232" s="16">
        <v>900</v>
      </c>
      <c r="H232" s="16">
        <f t="shared" si="28"/>
        <v>20700</v>
      </c>
      <c r="I232" s="17">
        <f t="shared" si="29"/>
        <v>2700</v>
      </c>
    </row>
    <row r="233" spans="1:9" ht="38.25">
      <c r="A233" s="14">
        <v>183</v>
      </c>
      <c r="B233" s="14" t="s">
        <v>414</v>
      </c>
      <c r="C233" s="15" t="s">
        <v>415</v>
      </c>
      <c r="D233" s="18">
        <v>4</v>
      </c>
      <c r="E233" s="18" t="s">
        <v>454</v>
      </c>
      <c r="F233" s="16">
        <v>6900</v>
      </c>
      <c r="G233" s="16">
        <v>900</v>
      </c>
      <c r="H233" s="16">
        <f t="shared" si="28"/>
        <v>27600</v>
      </c>
      <c r="I233" s="17">
        <f t="shared" si="29"/>
        <v>3600</v>
      </c>
    </row>
    <row r="234" spans="1:9" ht="51">
      <c r="A234" s="14">
        <v>184</v>
      </c>
      <c r="B234" s="14" t="s">
        <v>416</v>
      </c>
      <c r="C234" s="15" t="s">
        <v>417</v>
      </c>
      <c r="D234" s="18">
        <v>1</v>
      </c>
      <c r="E234" s="18" t="s">
        <v>454</v>
      </c>
      <c r="F234" s="16">
        <v>33000</v>
      </c>
      <c r="G234" s="16">
        <v>2000</v>
      </c>
      <c r="H234" s="16">
        <f t="shared" si="28"/>
        <v>33000</v>
      </c>
      <c r="I234" s="17">
        <f t="shared" si="29"/>
        <v>2000</v>
      </c>
    </row>
    <row r="235" spans="1:9" ht="76.5">
      <c r="A235" s="14">
        <v>185</v>
      </c>
      <c r="B235" s="14" t="s">
        <v>418</v>
      </c>
      <c r="C235" s="15" t="s">
        <v>419</v>
      </c>
      <c r="D235" s="18">
        <v>1</v>
      </c>
      <c r="E235" s="18" t="s">
        <v>454</v>
      </c>
      <c r="F235" s="16">
        <v>21000</v>
      </c>
      <c r="G235" s="16">
        <v>2900</v>
      </c>
      <c r="H235" s="16">
        <f t="shared" si="28"/>
        <v>21000</v>
      </c>
      <c r="I235" s="17">
        <f t="shared" si="29"/>
        <v>2900</v>
      </c>
    </row>
    <row r="236" spans="1:9" ht="76.5">
      <c r="A236" s="14">
        <v>186</v>
      </c>
      <c r="B236" s="14" t="s">
        <v>420</v>
      </c>
      <c r="C236" s="15" t="s">
        <v>421</v>
      </c>
      <c r="D236" s="18">
        <v>10</v>
      </c>
      <c r="E236" s="18" t="s">
        <v>454</v>
      </c>
      <c r="F236" s="16">
        <v>4600</v>
      </c>
      <c r="G236" s="16">
        <v>1000</v>
      </c>
      <c r="H236" s="16">
        <f t="shared" si="28"/>
        <v>46000</v>
      </c>
      <c r="I236" s="17">
        <f t="shared" si="29"/>
        <v>10000</v>
      </c>
    </row>
    <row r="237" spans="1:9" ht="38.25">
      <c r="A237" s="14">
        <v>187</v>
      </c>
      <c r="B237" s="14" t="s">
        <v>422</v>
      </c>
      <c r="C237" s="15" t="s">
        <v>423</v>
      </c>
      <c r="D237" s="18">
        <v>2</v>
      </c>
      <c r="E237" s="18" t="s">
        <v>454</v>
      </c>
      <c r="F237" s="16">
        <v>4000</v>
      </c>
      <c r="G237" s="16">
        <v>1200</v>
      </c>
      <c r="H237" s="16">
        <f t="shared" si="28"/>
        <v>8000</v>
      </c>
      <c r="I237" s="17">
        <f t="shared" si="29"/>
        <v>2400</v>
      </c>
    </row>
    <row r="238" spans="1:9" ht="63.75">
      <c r="A238" s="14">
        <v>188</v>
      </c>
      <c r="B238" s="14" t="s">
        <v>424</v>
      </c>
      <c r="C238" s="15" t="s">
        <v>425</v>
      </c>
      <c r="D238" s="18">
        <v>2</v>
      </c>
      <c r="E238" s="18" t="s">
        <v>454</v>
      </c>
      <c r="F238" s="16">
        <v>23000</v>
      </c>
      <c r="G238" s="16">
        <v>3500</v>
      </c>
      <c r="H238" s="16">
        <f t="shared" si="28"/>
        <v>46000</v>
      </c>
      <c r="I238" s="17">
        <f t="shared" si="29"/>
        <v>7000</v>
      </c>
    </row>
    <row r="239" spans="1:9" ht="51">
      <c r="A239" s="14">
        <v>189</v>
      </c>
      <c r="B239" s="14" t="s">
        <v>426</v>
      </c>
      <c r="C239" s="15" t="s">
        <v>427</v>
      </c>
      <c r="D239" s="18">
        <v>1</v>
      </c>
      <c r="E239" s="18" t="s">
        <v>454</v>
      </c>
      <c r="F239" s="16">
        <v>16990</v>
      </c>
      <c r="G239" s="16">
        <v>2500</v>
      </c>
      <c r="H239" s="16">
        <f t="shared" si="28"/>
        <v>16990</v>
      </c>
      <c r="I239" s="17">
        <f t="shared" si="29"/>
        <v>2500</v>
      </c>
    </row>
    <row r="240" spans="1:9" ht="76.5">
      <c r="A240" s="14">
        <v>190</v>
      </c>
      <c r="B240" s="14" t="s">
        <v>428</v>
      </c>
      <c r="C240" s="15" t="s">
        <v>238</v>
      </c>
      <c r="D240" s="18">
        <v>1</v>
      </c>
      <c r="E240" s="18" t="s">
        <v>454</v>
      </c>
      <c r="F240" s="16">
        <v>13000</v>
      </c>
      <c r="G240" s="16">
        <v>2000</v>
      </c>
      <c r="H240" s="16">
        <f t="shared" si="28"/>
        <v>13000</v>
      </c>
      <c r="I240" s="17">
        <f t="shared" si="29"/>
        <v>2000</v>
      </c>
    </row>
    <row r="241" spans="1:9" ht="38.25">
      <c r="A241" s="14">
        <v>191</v>
      </c>
      <c r="B241" s="14" t="s">
        <v>239</v>
      </c>
      <c r="C241" s="15" t="s">
        <v>240</v>
      </c>
      <c r="D241" s="18">
        <v>1</v>
      </c>
      <c r="E241" s="18" t="s">
        <v>454</v>
      </c>
      <c r="F241" s="16">
        <v>700</v>
      </c>
      <c r="G241" s="16">
        <v>1100</v>
      </c>
      <c r="H241" s="16">
        <f t="shared" si="28"/>
        <v>700</v>
      </c>
      <c r="I241" s="17">
        <f t="shared" si="29"/>
        <v>1100</v>
      </c>
    </row>
    <row r="242" spans="1:9" ht="76.5">
      <c r="A242" s="14">
        <v>192</v>
      </c>
      <c r="B242" s="14" t="s">
        <v>241</v>
      </c>
      <c r="C242" s="15" t="s">
        <v>212</v>
      </c>
      <c r="D242" s="18">
        <v>1</v>
      </c>
      <c r="E242" s="18" t="s">
        <v>454</v>
      </c>
      <c r="F242" s="16">
        <v>5000</v>
      </c>
      <c r="G242" s="16">
        <v>2000</v>
      </c>
      <c r="H242" s="16">
        <f t="shared" si="28"/>
        <v>5000</v>
      </c>
      <c r="I242" s="17">
        <f t="shared" si="29"/>
        <v>2000</v>
      </c>
    </row>
    <row r="243" spans="1:9" ht="38.25">
      <c r="A243" s="14">
        <v>193</v>
      </c>
      <c r="B243" s="14" t="s">
        <v>213</v>
      </c>
      <c r="C243" s="15" t="s">
        <v>214</v>
      </c>
      <c r="D243" s="18">
        <v>2</v>
      </c>
      <c r="E243" s="18" t="s">
        <v>454</v>
      </c>
      <c r="F243" s="16">
        <v>2000</v>
      </c>
      <c r="G243" s="16">
        <v>1800</v>
      </c>
      <c r="H243" s="16">
        <f t="shared" si="28"/>
        <v>4000</v>
      </c>
      <c r="I243" s="17">
        <f t="shared" si="29"/>
        <v>3600</v>
      </c>
    </row>
    <row r="244" spans="1:9" ht="51">
      <c r="A244" s="14">
        <v>194</v>
      </c>
      <c r="B244" s="14" t="s">
        <v>215</v>
      </c>
      <c r="C244" s="15" t="s">
        <v>216</v>
      </c>
      <c r="D244" s="18">
        <v>1</v>
      </c>
      <c r="E244" s="18" t="s">
        <v>454</v>
      </c>
      <c r="F244" s="16">
        <v>8000</v>
      </c>
      <c r="G244" s="16">
        <v>1700</v>
      </c>
      <c r="H244" s="16">
        <f t="shared" si="28"/>
        <v>8000</v>
      </c>
      <c r="I244" s="17">
        <f t="shared" si="29"/>
        <v>1700</v>
      </c>
    </row>
    <row r="245" spans="1:9" ht="51">
      <c r="A245" s="14">
        <v>195</v>
      </c>
      <c r="B245" s="14" t="s">
        <v>217</v>
      </c>
      <c r="C245" s="15" t="s">
        <v>218</v>
      </c>
      <c r="D245" s="18">
        <v>1</v>
      </c>
      <c r="E245" s="18" t="s">
        <v>454</v>
      </c>
      <c r="F245" s="16">
        <v>17200</v>
      </c>
      <c r="G245" s="16">
        <v>1200</v>
      </c>
      <c r="H245" s="16">
        <f t="shared" si="28"/>
        <v>17200</v>
      </c>
      <c r="I245" s="17">
        <f t="shared" si="29"/>
        <v>1200</v>
      </c>
    </row>
    <row r="246" spans="1:9" ht="38.25">
      <c r="A246" s="14">
        <v>196</v>
      </c>
      <c r="B246" s="14" t="s">
        <v>219</v>
      </c>
      <c r="C246" s="15" t="s">
        <v>220</v>
      </c>
      <c r="D246" s="18">
        <v>1</v>
      </c>
      <c r="E246" s="18" t="s">
        <v>454</v>
      </c>
      <c r="F246" s="16">
        <v>26000</v>
      </c>
      <c r="G246" s="16">
        <v>1600</v>
      </c>
      <c r="H246" s="16">
        <f t="shared" si="28"/>
        <v>26000</v>
      </c>
      <c r="I246" s="17">
        <f t="shared" si="29"/>
        <v>1600</v>
      </c>
    </row>
    <row r="247" spans="1:9" ht="51">
      <c r="A247" s="14">
        <v>197</v>
      </c>
      <c r="B247" s="14" t="s">
        <v>221</v>
      </c>
      <c r="C247" s="15" t="s">
        <v>222</v>
      </c>
      <c r="D247" s="18">
        <v>1</v>
      </c>
      <c r="E247" s="18" t="s">
        <v>454</v>
      </c>
      <c r="F247" s="16">
        <v>11000</v>
      </c>
      <c r="G247" s="16">
        <v>1600</v>
      </c>
      <c r="H247" s="16">
        <f t="shared" si="28"/>
        <v>11000</v>
      </c>
      <c r="I247" s="17">
        <f t="shared" si="29"/>
        <v>1600</v>
      </c>
    </row>
    <row r="248" spans="1:9" ht="63.75">
      <c r="A248" s="14">
        <v>198</v>
      </c>
      <c r="B248" s="14" t="s">
        <v>223</v>
      </c>
      <c r="C248" s="15" t="s">
        <v>224</v>
      </c>
      <c r="D248" s="18">
        <v>2</v>
      </c>
      <c r="E248" s="18" t="s">
        <v>459</v>
      </c>
      <c r="F248" s="16">
        <v>2000</v>
      </c>
      <c r="G248" s="16">
        <v>900</v>
      </c>
      <c r="H248" s="16">
        <f t="shared" si="28"/>
        <v>4000</v>
      </c>
      <c r="I248" s="17">
        <f t="shared" si="29"/>
        <v>1800</v>
      </c>
    </row>
    <row r="249" spans="1:9" ht="63.75">
      <c r="A249" s="14">
        <v>199</v>
      </c>
      <c r="B249" s="14" t="s">
        <v>225</v>
      </c>
      <c r="C249" s="15" t="s">
        <v>226</v>
      </c>
      <c r="D249" s="18">
        <v>4</v>
      </c>
      <c r="E249" s="18" t="s">
        <v>454</v>
      </c>
      <c r="F249" s="16">
        <v>800</v>
      </c>
      <c r="G249" s="16">
        <v>300</v>
      </c>
      <c r="H249" s="16">
        <f t="shared" si="28"/>
        <v>3200</v>
      </c>
      <c r="I249" s="17">
        <f t="shared" si="29"/>
        <v>1200</v>
      </c>
    </row>
    <row r="250" spans="1:9" ht="38.25">
      <c r="A250" s="14">
        <v>200</v>
      </c>
      <c r="B250" s="14" t="s">
        <v>227</v>
      </c>
      <c r="C250" s="15" t="s">
        <v>228</v>
      </c>
      <c r="D250" s="18">
        <v>2</v>
      </c>
      <c r="E250" s="18" t="s">
        <v>454</v>
      </c>
      <c r="F250" s="16">
        <v>2800</v>
      </c>
      <c r="G250" s="16">
        <v>1700</v>
      </c>
      <c r="H250" s="16">
        <f t="shared" si="28"/>
        <v>5600</v>
      </c>
      <c r="I250" s="17">
        <f t="shared" si="29"/>
        <v>3400</v>
      </c>
    </row>
    <row r="251" spans="1:9" ht="38.25">
      <c r="A251" s="14">
        <v>201</v>
      </c>
      <c r="B251" s="14" t="s">
        <v>229</v>
      </c>
      <c r="C251" s="15" t="s">
        <v>230</v>
      </c>
      <c r="D251" s="18">
        <v>1</v>
      </c>
      <c r="E251" s="18" t="s">
        <v>454</v>
      </c>
      <c r="F251" s="16">
        <v>5300</v>
      </c>
      <c r="G251" s="16">
        <v>1700</v>
      </c>
      <c r="H251" s="16">
        <f t="shared" si="28"/>
        <v>5300</v>
      </c>
      <c r="I251" s="17">
        <f t="shared" si="29"/>
        <v>1700</v>
      </c>
    </row>
    <row r="252" spans="1:9" ht="63.75">
      <c r="A252" s="14">
        <v>202</v>
      </c>
      <c r="B252" s="14" t="s">
        <v>231</v>
      </c>
      <c r="C252" s="15" t="s">
        <v>232</v>
      </c>
      <c r="D252" s="18">
        <v>1</v>
      </c>
      <c r="E252" s="18" t="s">
        <v>454</v>
      </c>
      <c r="F252" s="16">
        <v>43000</v>
      </c>
      <c r="G252" s="16">
        <v>1700</v>
      </c>
      <c r="H252" s="16">
        <f t="shared" si="28"/>
        <v>43000</v>
      </c>
      <c r="I252" s="17">
        <f t="shared" si="29"/>
        <v>1700</v>
      </c>
    </row>
    <row r="253" spans="1:9" ht="63.75">
      <c r="A253" s="14">
        <v>203</v>
      </c>
      <c r="B253" s="14" t="s">
        <v>123</v>
      </c>
      <c r="C253" s="15" t="s">
        <v>124</v>
      </c>
      <c r="D253" s="18">
        <v>2</v>
      </c>
      <c r="E253" s="18" t="s">
        <v>454</v>
      </c>
      <c r="F253" s="16">
        <v>1800</v>
      </c>
      <c r="G253" s="16">
        <v>900</v>
      </c>
      <c r="H253" s="16">
        <f t="shared" si="28"/>
        <v>3600</v>
      </c>
      <c r="I253" s="17">
        <f t="shared" si="29"/>
        <v>1800</v>
      </c>
    </row>
    <row r="254" spans="1:9" ht="63.75">
      <c r="A254" s="14">
        <v>204</v>
      </c>
      <c r="B254" s="14" t="s">
        <v>125</v>
      </c>
      <c r="C254" s="15" t="s">
        <v>255</v>
      </c>
      <c r="D254" s="18">
        <v>1</v>
      </c>
      <c r="E254" s="18" t="s">
        <v>454</v>
      </c>
      <c r="F254" s="16">
        <v>2400</v>
      </c>
      <c r="G254" s="16">
        <v>1200</v>
      </c>
      <c r="H254" s="16">
        <f t="shared" si="28"/>
        <v>2400</v>
      </c>
      <c r="I254" s="17">
        <f t="shared" si="29"/>
        <v>1200</v>
      </c>
    </row>
    <row r="255" spans="1:9" ht="63.75">
      <c r="A255" s="14">
        <v>205</v>
      </c>
      <c r="B255" s="14" t="s">
        <v>256</v>
      </c>
      <c r="C255" s="15" t="s">
        <v>257</v>
      </c>
      <c r="D255" s="18">
        <v>1</v>
      </c>
      <c r="E255" s="18" t="s">
        <v>454</v>
      </c>
      <c r="F255" s="16">
        <v>1400</v>
      </c>
      <c r="G255" s="16">
        <v>1200</v>
      </c>
      <c r="H255" s="16">
        <f t="shared" si="28"/>
        <v>1400</v>
      </c>
      <c r="I255" s="17">
        <f t="shared" si="29"/>
        <v>1200</v>
      </c>
    </row>
    <row r="256" spans="1:9" ht="76.5">
      <c r="A256" s="14">
        <v>206</v>
      </c>
      <c r="B256" s="14" t="s">
        <v>207</v>
      </c>
      <c r="C256" s="15" t="s">
        <v>208</v>
      </c>
      <c r="D256" s="18">
        <v>4</v>
      </c>
      <c r="E256" s="18" t="s">
        <v>454</v>
      </c>
      <c r="F256" s="16">
        <v>4600</v>
      </c>
      <c r="G256" s="16">
        <v>1600</v>
      </c>
      <c r="H256" s="16">
        <f t="shared" si="28"/>
        <v>18400</v>
      </c>
      <c r="I256" s="17">
        <f t="shared" si="29"/>
        <v>6400</v>
      </c>
    </row>
    <row r="257" spans="1:9" ht="76.5">
      <c r="A257" s="14">
        <v>207</v>
      </c>
      <c r="B257" s="14" t="s">
        <v>258</v>
      </c>
      <c r="C257" s="15" t="s">
        <v>259</v>
      </c>
      <c r="D257" s="18">
        <v>1</v>
      </c>
      <c r="E257" s="18" t="s">
        <v>454</v>
      </c>
      <c r="F257" s="16">
        <v>6500</v>
      </c>
      <c r="G257" s="16">
        <v>1780</v>
      </c>
      <c r="H257" s="16">
        <f t="shared" si="28"/>
        <v>6500</v>
      </c>
      <c r="I257" s="17">
        <f t="shared" si="29"/>
        <v>1780</v>
      </c>
    </row>
    <row r="258" spans="1:9" ht="63.75">
      <c r="A258" s="14">
        <v>208</v>
      </c>
      <c r="B258" s="14" t="s">
        <v>260</v>
      </c>
      <c r="C258" s="15" t="s">
        <v>261</v>
      </c>
      <c r="D258" s="18">
        <v>1</v>
      </c>
      <c r="E258" s="18" t="s">
        <v>454</v>
      </c>
      <c r="F258" s="16">
        <v>23000</v>
      </c>
      <c r="G258" s="16">
        <v>1900</v>
      </c>
      <c r="H258" s="16">
        <f t="shared" si="28"/>
        <v>23000</v>
      </c>
      <c r="I258" s="17">
        <f t="shared" si="29"/>
        <v>1900</v>
      </c>
    </row>
    <row r="259" spans="1:9" ht="63.75">
      <c r="A259" s="14">
        <v>209</v>
      </c>
      <c r="B259" s="14" t="s">
        <v>53</v>
      </c>
      <c r="C259" s="15" t="s">
        <v>54</v>
      </c>
      <c r="D259" s="18">
        <v>1</v>
      </c>
      <c r="E259" s="18" t="s">
        <v>454</v>
      </c>
      <c r="F259" s="16">
        <v>10000</v>
      </c>
      <c r="G259" s="16">
        <v>1600</v>
      </c>
      <c r="H259" s="16">
        <f t="shared" si="28"/>
        <v>10000</v>
      </c>
      <c r="I259" s="17">
        <f t="shared" si="29"/>
        <v>1600</v>
      </c>
    </row>
    <row r="260" spans="1:9" ht="51">
      <c r="A260" s="14">
        <v>210</v>
      </c>
      <c r="B260" s="14" t="s">
        <v>262</v>
      </c>
      <c r="C260" s="15" t="s">
        <v>263</v>
      </c>
      <c r="D260" s="18">
        <v>1</v>
      </c>
      <c r="E260" s="18" t="s">
        <v>454</v>
      </c>
      <c r="F260" s="16">
        <v>6300</v>
      </c>
      <c r="G260" s="16">
        <v>300</v>
      </c>
      <c r="H260" s="16">
        <f t="shared" si="28"/>
        <v>6300</v>
      </c>
      <c r="I260" s="17">
        <f t="shared" si="29"/>
        <v>300</v>
      </c>
    </row>
    <row r="261" spans="1:9" ht="38.25">
      <c r="A261" s="14">
        <v>211</v>
      </c>
      <c r="B261" s="14" t="s">
        <v>264</v>
      </c>
      <c r="C261" s="15" t="s">
        <v>265</v>
      </c>
      <c r="D261" s="18">
        <v>2</v>
      </c>
      <c r="E261" s="18" t="s">
        <v>454</v>
      </c>
      <c r="F261" s="16">
        <v>3900</v>
      </c>
      <c r="G261" s="16">
        <v>2400</v>
      </c>
      <c r="H261" s="16">
        <f t="shared" si="28"/>
        <v>7800</v>
      </c>
      <c r="I261" s="17">
        <f t="shared" si="29"/>
        <v>4800</v>
      </c>
    </row>
    <row r="262" spans="1:9" ht="127.5">
      <c r="A262" s="14">
        <v>212</v>
      </c>
      <c r="B262" s="14" t="s">
        <v>55</v>
      </c>
      <c r="C262" s="15" t="s">
        <v>56</v>
      </c>
      <c r="D262" s="18">
        <v>1</v>
      </c>
      <c r="E262" s="18" t="s">
        <v>454</v>
      </c>
      <c r="F262" s="16">
        <v>655000</v>
      </c>
      <c r="G262" s="16">
        <v>22000</v>
      </c>
      <c r="H262" s="16">
        <f t="shared" si="28"/>
        <v>655000</v>
      </c>
      <c r="I262" s="17">
        <f t="shared" si="29"/>
        <v>22000</v>
      </c>
    </row>
    <row r="263" spans="1:9" ht="114.75">
      <c r="A263" s="14">
        <v>213</v>
      </c>
      <c r="B263" s="14" t="s">
        <v>266</v>
      </c>
      <c r="C263" s="15" t="s">
        <v>267</v>
      </c>
      <c r="D263" s="18">
        <v>1</v>
      </c>
      <c r="E263" s="18" t="s">
        <v>454</v>
      </c>
      <c r="F263" s="16">
        <v>55100</v>
      </c>
      <c r="G263" s="16">
        <v>5000</v>
      </c>
      <c r="H263" s="16">
        <f t="shared" si="28"/>
        <v>55100</v>
      </c>
      <c r="I263" s="17">
        <f t="shared" si="29"/>
        <v>5000</v>
      </c>
    </row>
    <row r="264" spans="1:9" ht="25.5">
      <c r="A264" s="14">
        <v>214</v>
      </c>
      <c r="B264" s="14" t="s">
        <v>268</v>
      </c>
      <c r="C264" s="15" t="s">
        <v>269</v>
      </c>
      <c r="D264" s="18">
        <v>1</v>
      </c>
      <c r="E264" s="18" t="s">
        <v>454</v>
      </c>
      <c r="F264" s="16">
        <v>0</v>
      </c>
      <c r="G264" s="16">
        <v>86000</v>
      </c>
      <c r="H264" s="16">
        <f t="shared" si="28"/>
        <v>0</v>
      </c>
      <c r="I264" s="17">
        <f t="shared" si="29"/>
        <v>86000</v>
      </c>
    </row>
    <row r="265" spans="1:9" ht="25.5">
      <c r="A265" s="14">
        <v>215</v>
      </c>
      <c r="B265" s="14" t="s">
        <v>270</v>
      </c>
      <c r="C265" s="15" t="s">
        <v>271</v>
      </c>
      <c r="D265" s="18">
        <v>1</v>
      </c>
      <c r="E265" s="18" t="s">
        <v>454</v>
      </c>
      <c r="F265" s="16">
        <v>0</v>
      </c>
      <c r="G265" s="16">
        <v>52000</v>
      </c>
      <c r="H265" s="16">
        <f t="shared" si="28"/>
        <v>0</v>
      </c>
      <c r="I265" s="17">
        <f t="shared" si="29"/>
        <v>52000</v>
      </c>
    </row>
    <row r="266" spans="1:9" ht="76.5">
      <c r="A266" s="14">
        <v>216</v>
      </c>
      <c r="B266" s="14" t="s">
        <v>272</v>
      </c>
      <c r="C266" s="15" t="s">
        <v>273</v>
      </c>
      <c r="D266" s="18">
        <v>2</v>
      </c>
      <c r="E266" s="18" t="s">
        <v>454</v>
      </c>
      <c r="F266" s="16">
        <v>15000</v>
      </c>
      <c r="G266" s="16">
        <v>900</v>
      </c>
      <c r="H266" s="16">
        <f t="shared" si="28"/>
        <v>30000</v>
      </c>
      <c r="I266" s="17">
        <f t="shared" si="29"/>
        <v>1800</v>
      </c>
    </row>
    <row r="267" spans="1:9" ht="76.5">
      <c r="A267" s="14">
        <v>217</v>
      </c>
      <c r="B267" s="14" t="s">
        <v>274</v>
      </c>
      <c r="C267" s="15" t="s">
        <v>275</v>
      </c>
      <c r="D267" s="18">
        <v>2</v>
      </c>
      <c r="E267" s="18" t="s">
        <v>454</v>
      </c>
      <c r="F267" s="16">
        <v>29000</v>
      </c>
      <c r="G267" s="16">
        <v>900</v>
      </c>
      <c r="H267" s="16">
        <f t="shared" si="28"/>
        <v>58000</v>
      </c>
      <c r="I267" s="17">
        <f t="shared" si="29"/>
        <v>1800</v>
      </c>
    </row>
    <row r="268" spans="1:9" ht="76.5">
      <c r="A268" s="14">
        <v>218</v>
      </c>
      <c r="B268" s="14" t="s">
        <v>276</v>
      </c>
      <c r="C268" s="15" t="s">
        <v>277</v>
      </c>
      <c r="D268" s="18">
        <v>1</v>
      </c>
      <c r="E268" s="18" t="s">
        <v>454</v>
      </c>
      <c r="F268" s="16">
        <v>8000</v>
      </c>
      <c r="G268" s="16">
        <v>900</v>
      </c>
      <c r="H268" s="16">
        <f t="shared" si="28"/>
        <v>8000</v>
      </c>
      <c r="I268" s="17">
        <f t="shared" si="29"/>
        <v>900</v>
      </c>
    </row>
    <row r="269" spans="1:9" ht="76.5">
      <c r="A269" s="14">
        <v>219</v>
      </c>
      <c r="B269" s="14" t="s">
        <v>278</v>
      </c>
      <c r="C269" s="15" t="s">
        <v>179</v>
      </c>
      <c r="D269" s="18">
        <v>2</v>
      </c>
      <c r="E269" s="18" t="s">
        <v>454</v>
      </c>
      <c r="F269" s="16">
        <v>11000</v>
      </c>
      <c r="G269" s="16">
        <v>900</v>
      </c>
      <c r="H269" s="16">
        <f t="shared" si="28"/>
        <v>22000</v>
      </c>
      <c r="I269" s="17">
        <f t="shared" si="29"/>
        <v>1800</v>
      </c>
    </row>
    <row r="270" spans="1:9" ht="89.25">
      <c r="A270" s="14">
        <v>220</v>
      </c>
      <c r="B270" s="14" t="s">
        <v>180</v>
      </c>
      <c r="C270" s="15" t="s">
        <v>181</v>
      </c>
      <c r="D270" s="18">
        <v>1</v>
      </c>
      <c r="E270" s="18" t="s">
        <v>454</v>
      </c>
      <c r="F270" s="16">
        <v>20000</v>
      </c>
      <c r="G270" s="16">
        <v>900</v>
      </c>
      <c r="H270" s="16">
        <f t="shared" si="28"/>
        <v>20000</v>
      </c>
      <c r="I270" s="17">
        <f t="shared" si="29"/>
        <v>900</v>
      </c>
    </row>
    <row r="271" spans="1:9" ht="76.5">
      <c r="A271" s="14">
        <v>221</v>
      </c>
      <c r="B271" s="14" t="s">
        <v>182</v>
      </c>
      <c r="C271" s="15" t="s">
        <v>183</v>
      </c>
      <c r="D271" s="18">
        <v>1</v>
      </c>
      <c r="E271" s="18" t="s">
        <v>454</v>
      </c>
      <c r="F271" s="16">
        <v>10000</v>
      </c>
      <c r="G271" s="16">
        <v>900</v>
      </c>
      <c r="H271" s="16">
        <f t="shared" si="28"/>
        <v>10000</v>
      </c>
      <c r="I271" s="17">
        <f t="shared" si="29"/>
        <v>900</v>
      </c>
    </row>
    <row r="272" spans="1:9" ht="63.75">
      <c r="A272" s="14">
        <v>222</v>
      </c>
      <c r="B272" s="46" t="s">
        <v>69</v>
      </c>
      <c r="C272" s="47" t="s">
        <v>70</v>
      </c>
      <c r="D272" s="18">
        <v>1</v>
      </c>
      <c r="E272" s="18" t="s">
        <v>460</v>
      </c>
      <c r="F272" s="16">
        <v>300000</v>
      </c>
      <c r="G272" s="16">
        <v>170000</v>
      </c>
      <c r="H272" s="16">
        <f t="shared" si="28"/>
        <v>300000</v>
      </c>
      <c r="I272" s="17">
        <f t="shared" si="29"/>
        <v>170000</v>
      </c>
    </row>
    <row r="273" spans="1:9" ht="15">
      <c r="A273" s="14"/>
      <c r="B273" s="19"/>
      <c r="C273" s="20" t="s">
        <v>82</v>
      </c>
      <c r="D273" s="33"/>
      <c r="E273" s="31"/>
      <c r="F273" s="12"/>
      <c r="G273" s="12"/>
      <c r="H273" s="41">
        <f>SUM(H222:H272)</f>
        <v>2067590</v>
      </c>
      <c r="I273" s="13">
        <f>SUM(I222:I272)</f>
        <v>486480</v>
      </c>
    </row>
    <row r="274" spans="1:9" ht="15.75">
      <c r="A274" s="21"/>
      <c r="B274" s="21"/>
      <c r="C274" s="22" t="s">
        <v>81</v>
      </c>
      <c r="D274" s="23"/>
      <c r="E274" s="23"/>
      <c r="F274" s="23"/>
      <c r="G274" s="23"/>
      <c r="H274" s="42">
        <f>H273+H220+H203+H199+H196+H150+H145+H133+H128+H117+H106+H96+H87+H84+H81+H65+H51+H40+H35+H27+H24+H21+H10+H6</f>
        <v>28213228.600000001</v>
      </c>
      <c r="I274" s="24">
        <f>I273+I220+I203+I199+I196+I150+I145+I133+I128+I117+I106+I96+I87+I84+I81+I65+I51+I40+I27+I24+I21+I10+I6+I35</f>
        <v>19588696.800000001</v>
      </c>
    </row>
    <row r="275" spans="1:9">
      <c r="A275" s="4"/>
      <c r="B275" s="4"/>
      <c r="C275" s="25"/>
      <c r="D275" s="26"/>
      <c r="E275" s="5"/>
      <c r="F275" s="5"/>
      <c r="G275" s="5"/>
      <c r="H275" s="43"/>
      <c r="I275" s="4"/>
    </row>
    <row r="276" spans="1:9" ht="13.5" thickBot="1">
      <c r="A276" s="4"/>
      <c r="B276" s="4"/>
      <c r="C276" s="27"/>
      <c r="D276" s="26"/>
      <c r="E276" s="5"/>
      <c r="F276" s="5"/>
      <c r="G276" s="5"/>
      <c r="H276" s="43"/>
      <c r="I276" s="4"/>
    </row>
    <row r="277" spans="1:9" ht="18.75" thickBot="1">
      <c r="A277" s="4"/>
      <c r="B277" s="4"/>
      <c r="C277" s="28"/>
      <c r="D277" s="35" t="s">
        <v>61</v>
      </c>
      <c r="E277" s="36"/>
      <c r="F277" s="36"/>
      <c r="G277" s="54">
        <f>H274+I274</f>
        <v>47801925.400000006</v>
      </c>
      <c r="H277" s="54"/>
      <c r="I277" s="37" t="s">
        <v>60</v>
      </c>
    </row>
    <row r="278" spans="1:9" ht="18.75" thickBot="1">
      <c r="A278" s="4"/>
      <c r="B278" s="4"/>
      <c r="C278" s="29"/>
      <c r="D278" s="35" t="s">
        <v>64</v>
      </c>
      <c r="E278" s="39"/>
      <c r="F278" s="36"/>
      <c r="G278" s="55">
        <f>0*G277</f>
        <v>0</v>
      </c>
      <c r="H278" s="55"/>
      <c r="I278" s="38" t="s">
        <v>60</v>
      </c>
    </row>
    <row r="279" spans="1:9">
      <c r="D279" s="6"/>
      <c r="E279" s="6"/>
      <c r="F279" s="6"/>
      <c r="G279" s="6"/>
      <c r="H279" s="44"/>
      <c r="I279" s="2"/>
    </row>
    <row r="280" spans="1:9">
      <c r="D280" s="6"/>
      <c r="E280" s="6"/>
      <c r="F280" s="6"/>
      <c r="G280" s="6"/>
      <c r="H280" s="44"/>
      <c r="I280" s="2"/>
    </row>
  </sheetData>
  <mergeCells count="4">
    <mergeCell ref="A1:I1"/>
    <mergeCell ref="A2:I2"/>
    <mergeCell ref="G277:H277"/>
    <mergeCell ref="G278:H278"/>
  </mergeCells>
  <phoneticPr fontId="5" type="noConversion"/>
  <pageMargins left="0.39370078740157483" right="0.39370078740157483" top="0.98425196850393704" bottom="0.59055118110236227" header="0.39370078740157483" footer="0.39370078740157483"/>
  <pageSetup paperSize="9" scale="97" fitToHeight="0" orientation="landscape"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33 ÉNGY</vt:lpstr>
      <vt:lpstr>'33 ÉNGY'!Nyomtatási_cím</vt:lpstr>
      <vt:lpstr>'33 ÉNGY'!Nyomtatási_terület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 Navitas</dc:creator>
  <cp:lastModifiedBy>Sanyi</cp:lastModifiedBy>
  <cp:lastPrinted>2018-04-10T06:53:29Z</cp:lastPrinted>
  <dcterms:created xsi:type="dcterms:W3CDTF">2016-05-03T11:01:38Z</dcterms:created>
  <dcterms:modified xsi:type="dcterms:W3CDTF">2018-04-10T12:26:38Z</dcterms:modified>
</cp:coreProperties>
</file>